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希德鲁\Desktop\FN1 文章\nature communications\revision 2\提交\"/>
    </mc:Choice>
  </mc:AlternateContent>
  <xr:revisionPtr revIDLastSave="0" documentId="13_ncr:1_{F84DE195-7B10-4EE8-9C33-052256B5BBF3}" xr6:coauthVersionLast="47" xr6:coauthVersionMax="47" xr10:uidLastSave="{00000000-0000-0000-0000-000000000000}"/>
  <bookViews>
    <workbookView xWindow="-110" yWindow="-110" windowWidth="19420" windowHeight="10300" tabRatio="764" firstSheet="79" activeTab="84" xr2:uid="{EC9C7E78-B61C-4C22-841E-A5E5B5498002}"/>
  </bookViews>
  <sheets>
    <sheet name="Fig. 1G" sheetId="1" r:id="rId1"/>
    <sheet name="Fig. 1H" sheetId="2" r:id="rId2"/>
    <sheet name="Fig. 2F" sheetId="101" r:id="rId3"/>
    <sheet name="Fig.3B and Sup Fig.4A" sheetId="4" r:id="rId4"/>
    <sheet name="Fig.3C and Sup Fig.4B" sheetId="3" r:id="rId5"/>
    <sheet name="Fig. 3E" sheetId="5" r:id="rId6"/>
    <sheet name="Fig. 3G" sheetId="6" r:id="rId7"/>
    <sheet name="Fig. 3H" sheetId="7" r:id="rId8"/>
    <sheet name="Fig. 4C" sheetId="88" r:id="rId9"/>
    <sheet name="Fig. 4D" sheetId="8" r:id="rId10"/>
    <sheet name="Fig. 4E and 4J" sheetId="9" r:id="rId11"/>
    <sheet name="Fig. 4G" sheetId="10" r:id="rId12"/>
    <sheet name="Fig. 4K" sheetId="11" r:id="rId13"/>
    <sheet name="Fig. 4L" sheetId="12" r:id="rId14"/>
    <sheet name="Fig. 4M" sheetId="89" r:id="rId15"/>
    <sheet name="Fig. 4N" sheetId="13" r:id="rId16"/>
    <sheet name="Fig. 5A" sheetId="14" r:id="rId17"/>
    <sheet name="Fig. 5B" sheetId="90" r:id="rId18"/>
    <sheet name="Fig. 5C and Sup Fig.6C" sheetId="91" r:id="rId19"/>
    <sheet name="Fig. 5D and Sup Fig.6F" sheetId="92" r:id="rId20"/>
    <sheet name="Fig. 5E" sheetId="93" r:id="rId21"/>
    <sheet name="Fig. 5F" sheetId="94" r:id="rId22"/>
    <sheet name="Fig. 5H and 5I" sheetId="99" r:id="rId23"/>
    <sheet name="Fig. 5L" sheetId="100" r:id="rId24"/>
    <sheet name="Fig. 6B" sheetId="15" r:id="rId25"/>
    <sheet name="Fig. 6C" sheetId="16" r:id="rId26"/>
    <sheet name="Fig. 6D and 6E" sheetId="17" r:id="rId27"/>
    <sheet name="Fig. 6F" sheetId="19" r:id="rId28"/>
    <sheet name="Fig. 6H" sheetId="20" r:id="rId29"/>
    <sheet name="Fig. 6I and 6J" sheetId="21" r:id="rId30"/>
    <sheet name="Fig. 6K" sheetId="23" r:id="rId31"/>
    <sheet name="Fig. 7B" sheetId="24" r:id="rId32"/>
    <sheet name="Fig. 7C" sheetId="25" r:id="rId33"/>
    <sheet name="Fig.7E" sheetId="26" r:id="rId34"/>
    <sheet name="Fig. 7G" sheetId="27" r:id="rId35"/>
    <sheet name="Fig. 7H" sheetId="28" r:id="rId36"/>
    <sheet name="Sup Fig.1D" sheetId="29" r:id="rId37"/>
    <sheet name="Sup Fig.1E" sheetId="30" r:id="rId38"/>
    <sheet name="Sup Fig.1F" sheetId="31" r:id="rId39"/>
    <sheet name="Sup Fig.2A, 2D" sheetId="95" r:id="rId40"/>
    <sheet name="Sup Fig.2B" sheetId="32" r:id="rId41"/>
    <sheet name="Sup Fig.2E" sheetId="33" r:id="rId42"/>
    <sheet name="Sup Fig.2F" sheetId="34" r:id="rId43"/>
    <sheet name="Sup Fig.2G" sheetId="35" r:id="rId44"/>
    <sheet name="Sup Fig.2H" sheetId="36" r:id="rId45"/>
    <sheet name="Sup Fig.2I" sheetId="37" r:id="rId46"/>
    <sheet name="Sup Fig.2J" sheetId="38" r:id="rId47"/>
    <sheet name="Sup Fig.2K" sheetId="39" r:id="rId48"/>
    <sheet name="Sup Fig.2L" sheetId="40" r:id="rId49"/>
    <sheet name="Sup Fig.2M" sheetId="41" r:id="rId50"/>
    <sheet name="Sup Fig.2N" sheetId="42" r:id="rId51"/>
    <sheet name="Sup Fig.3A" sheetId="43" r:id="rId52"/>
    <sheet name="Sup Fig.4C" sheetId="47" r:id="rId53"/>
    <sheet name="Sup Fig.4D" sheetId="48" r:id="rId54"/>
    <sheet name="Sup Fig.4E" sheetId="49" r:id="rId55"/>
    <sheet name="Sup Fig.5D" sheetId="50" r:id="rId56"/>
    <sheet name="Sup Fig.5E" sheetId="51" r:id="rId57"/>
    <sheet name="Sup Fig.5F" sheetId="52" r:id="rId58"/>
    <sheet name="Sup Fig.5G" sheetId="53" r:id="rId59"/>
    <sheet name="Sup Fig.5H" sheetId="54" r:id="rId60"/>
    <sheet name="Sup Fig.5K" sheetId="55" r:id="rId61"/>
    <sheet name="Sup Fig.5L" sheetId="56" r:id="rId62"/>
    <sheet name="Sup Fig.5M" sheetId="57" r:id="rId63"/>
    <sheet name="Sup Fig.5N" sheetId="58" r:id="rId64"/>
    <sheet name="Sup Fig.5O" sheetId="59" r:id="rId65"/>
    <sheet name="Sup Fig.6A" sheetId="60" r:id="rId66"/>
    <sheet name="Sup Fig.6B" sheetId="102" r:id="rId67"/>
    <sheet name="Sup Fig.6D" sheetId="62" r:id="rId68"/>
    <sheet name="Sup Fig.6E" sheetId="63" r:id="rId69"/>
    <sheet name="Sup Fig.6G" sheetId="65" r:id="rId70"/>
    <sheet name="Sup Fig.6H" sheetId="66" r:id="rId71"/>
    <sheet name="Sup Fig.6I" sheetId="67" r:id="rId72"/>
    <sheet name="Sup Fig.6J" sheetId="68" r:id="rId73"/>
    <sheet name="Sup Fig.6K" sheetId="69" r:id="rId74"/>
    <sheet name="Sup Fig.6L" sheetId="96" r:id="rId75"/>
    <sheet name="Sup Fig.7A" sheetId="70" r:id="rId76"/>
    <sheet name="Sup Fig.7B" sheetId="71" r:id="rId77"/>
    <sheet name="Sup Fig.7C" sheetId="72" r:id="rId78"/>
    <sheet name="Sup Fig.7D" sheetId="87" r:id="rId79"/>
    <sheet name="Sup Fig.7E" sheetId="73" r:id="rId80"/>
    <sheet name="Sup Fig.7F" sheetId="74" r:id="rId81"/>
    <sheet name="Sup Fig.7G" sheetId="98" r:id="rId82"/>
    <sheet name="Sup Fig.8A-8E" sheetId="75" r:id="rId83"/>
    <sheet name="Sup Fig.8F" sheetId="80" r:id="rId84"/>
    <sheet name="Sup Fig.9A" sheetId="81" r:id="rId85"/>
    <sheet name="Sup Fig.9C" sheetId="82" r:id="rId86"/>
    <sheet name="Sup Fig.9D" sheetId="83" r:id="rId87"/>
    <sheet name="Sup Fig.9F" sheetId="84" r:id="rId8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43" l="1"/>
  <c r="E15" i="39"/>
  <c r="F15" i="39"/>
  <c r="G15" i="39" s="1"/>
  <c r="I4" i="24"/>
  <c r="E6" i="14"/>
  <c r="F6" i="14"/>
  <c r="G6" i="14" s="1"/>
  <c r="E7" i="14"/>
  <c r="F7" i="14"/>
  <c r="G7" i="14" s="1"/>
  <c r="E8" i="14"/>
  <c r="F8" i="14"/>
  <c r="G8" i="14" s="1"/>
  <c r="E9" i="14"/>
  <c r="F9" i="14"/>
  <c r="G9" i="14" s="1"/>
  <c r="E10" i="14"/>
  <c r="F10" i="14"/>
  <c r="G10" i="14" s="1"/>
  <c r="F5" i="14"/>
  <c r="G5" i="14" s="1"/>
  <c r="E5" i="14"/>
  <c r="G6" i="8"/>
  <c r="H6" i="8"/>
  <c r="I6" i="8" s="1"/>
  <c r="G7" i="8"/>
  <c r="H7" i="8"/>
  <c r="I7" i="8" s="1"/>
  <c r="H5" i="8"/>
  <c r="I5" i="8" s="1"/>
  <c r="G5" i="8"/>
  <c r="AQ5" i="7"/>
  <c r="AR5" i="7"/>
  <c r="AS5" i="7"/>
  <c r="AR4" i="7"/>
  <c r="AS4" i="7" s="1"/>
  <c r="AQ4" i="7"/>
  <c r="H5" i="15" l="1"/>
  <c r="L17" i="66"/>
  <c r="M17" i="66" s="1"/>
  <c r="L16" i="66"/>
  <c r="M16" i="66" s="1"/>
  <c r="K17" i="66"/>
  <c r="K16" i="66"/>
  <c r="L11" i="66"/>
  <c r="M11" i="66" s="1"/>
  <c r="L10" i="66"/>
  <c r="M10" i="66" s="1"/>
  <c r="K11" i="66"/>
  <c r="K10" i="66"/>
  <c r="H5" i="66"/>
  <c r="H4" i="66"/>
  <c r="H7" i="56"/>
  <c r="I7" i="56" s="1"/>
  <c r="G7" i="56"/>
  <c r="E35" i="34"/>
  <c r="I4" i="81"/>
  <c r="F22" i="83"/>
  <c r="F4" i="83"/>
  <c r="F46" i="82"/>
  <c r="F37" i="82"/>
  <c r="F29" i="82"/>
  <c r="G22" i="82"/>
  <c r="H22" i="82" s="1"/>
  <c r="G23" i="82"/>
  <c r="H23" i="82" s="1"/>
  <c r="G24" i="82"/>
  <c r="H24" i="82" s="1"/>
  <c r="G21" i="82"/>
  <c r="H21" i="82" s="1"/>
  <c r="F22" i="82"/>
  <c r="F23" i="82"/>
  <c r="F24" i="82"/>
  <c r="F21" i="82"/>
  <c r="H14" i="82"/>
  <c r="H15" i="82"/>
  <c r="G13" i="82"/>
  <c r="H13" i="82" s="1"/>
  <c r="G14" i="82"/>
  <c r="G15" i="82"/>
  <c r="G12" i="82"/>
  <c r="H12" i="82" s="1"/>
  <c r="F13" i="82"/>
  <c r="F14" i="82"/>
  <c r="F15" i="82"/>
  <c r="F12" i="82"/>
  <c r="H4" i="82"/>
  <c r="G5" i="82"/>
  <c r="H5" i="82" s="1"/>
  <c r="G6" i="82"/>
  <c r="H6" i="82" s="1"/>
  <c r="G7" i="82"/>
  <c r="H7" i="82" s="1"/>
  <c r="G4" i="82"/>
  <c r="F5" i="82"/>
  <c r="F6" i="82"/>
  <c r="F7" i="82"/>
  <c r="F4" i="82"/>
  <c r="J4" i="81"/>
  <c r="K4" i="81" s="1"/>
  <c r="G47" i="28"/>
  <c r="G31" i="28"/>
  <c r="G32" i="28"/>
  <c r="G33" i="28"/>
  <c r="H33" i="28" s="1"/>
  <c r="G30" i="28"/>
  <c r="H30" i="28" s="1"/>
  <c r="H24" i="28"/>
  <c r="G22" i="28"/>
  <c r="H22" i="28" s="1"/>
  <c r="G22" i="27"/>
  <c r="H22" i="27" s="1"/>
  <c r="F22" i="27"/>
  <c r="F5" i="27"/>
  <c r="H5" i="27"/>
  <c r="G6" i="27"/>
  <c r="G7" i="27"/>
  <c r="G8" i="27"/>
  <c r="G5" i="27"/>
  <c r="F5" i="21"/>
  <c r="F14" i="21"/>
  <c r="G14" i="21"/>
  <c r="H14" i="21" s="1"/>
  <c r="F15" i="21"/>
  <c r="G15" i="21"/>
  <c r="H15" i="21" s="1"/>
  <c r="F16" i="21"/>
  <c r="G16" i="21"/>
  <c r="H16" i="21" s="1"/>
  <c r="F17" i="21"/>
  <c r="G17" i="21"/>
  <c r="H17" i="21"/>
  <c r="G26" i="20"/>
  <c r="G12" i="20"/>
  <c r="H5" i="75"/>
  <c r="H41" i="75"/>
  <c r="I41" i="75"/>
  <c r="J41" i="75" s="1"/>
  <c r="H42" i="75"/>
  <c r="I42" i="75"/>
  <c r="J42" i="75"/>
  <c r="H43" i="75"/>
  <c r="I43" i="75"/>
  <c r="J43" i="75" s="1"/>
  <c r="H44" i="75"/>
  <c r="I44" i="75"/>
  <c r="J44" i="75" s="1"/>
  <c r="H32" i="75"/>
  <c r="I32" i="75"/>
  <c r="J32" i="75" s="1"/>
  <c r="H33" i="75"/>
  <c r="I33" i="75"/>
  <c r="J33" i="75" s="1"/>
  <c r="H34" i="75"/>
  <c r="I34" i="75"/>
  <c r="J34" i="75" s="1"/>
  <c r="H35" i="75"/>
  <c r="I35" i="75"/>
  <c r="J35" i="75" s="1"/>
  <c r="I26" i="75"/>
  <c r="J26" i="75" s="1"/>
  <c r="H26" i="75"/>
  <c r="I25" i="75"/>
  <c r="J25" i="75" s="1"/>
  <c r="H25" i="75"/>
  <c r="I24" i="75"/>
  <c r="J24" i="75" s="1"/>
  <c r="H24" i="75"/>
  <c r="I23" i="75"/>
  <c r="J23" i="75" s="1"/>
  <c r="H23" i="75"/>
  <c r="H14" i="75"/>
  <c r="I14" i="75"/>
  <c r="J14" i="75" s="1"/>
  <c r="H15" i="75"/>
  <c r="I15" i="75"/>
  <c r="J15" i="75" s="1"/>
  <c r="H16" i="75"/>
  <c r="I16" i="75"/>
  <c r="J16" i="75" s="1"/>
  <c r="H17" i="75"/>
  <c r="I17" i="75"/>
  <c r="J17" i="75" s="1"/>
  <c r="G15" i="17"/>
  <c r="H15" i="17"/>
  <c r="I15" i="17"/>
  <c r="G16" i="17"/>
  <c r="H16" i="17"/>
  <c r="I16" i="17" s="1"/>
  <c r="G17" i="17"/>
  <c r="H17" i="17"/>
  <c r="I17" i="17" s="1"/>
  <c r="G18" i="17"/>
  <c r="H18" i="17"/>
  <c r="I18" i="17" s="1"/>
  <c r="H4" i="15"/>
  <c r="G19" i="92"/>
  <c r="H19" i="92" s="1"/>
  <c r="F19" i="92"/>
  <c r="G9" i="92"/>
  <c r="H9" i="92" s="1"/>
  <c r="G10" i="92"/>
  <c r="H10" i="92" s="1"/>
  <c r="G11" i="92"/>
  <c r="H11" i="92" s="1"/>
  <c r="G12" i="92"/>
  <c r="H12" i="92" s="1"/>
  <c r="G13" i="92"/>
  <c r="H13" i="92" s="1"/>
  <c r="G8" i="92"/>
  <c r="H8" i="92" s="1"/>
  <c r="F9" i="92"/>
  <c r="F10" i="92"/>
  <c r="F11" i="92"/>
  <c r="F12" i="92"/>
  <c r="F13" i="92"/>
  <c r="F8" i="92"/>
  <c r="F20" i="92"/>
  <c r="G20" i="92"/>
  <c r="H20" i="92" s="1"/>
  <c r="F21" i="92"/>
  <c r="G21" i="92"/>
  <c r="H21" i="92" s="1"/>
  <c r="F22" i="92"/>
  <c r="G22" i="92"/>
  <c r="H22" i="92" s="1"/>
  <c r="F23" i="92"/>
  <c r="G23" i="92"/>
  <c r="H23" i="92" s="1"/>
  <c r="F24" i="92"/>
  <c r="G24" i="92"/>
  <c r="H24" i="92" s="1"/>
  <c r="H9" i="91"/>
  <c r="H10" i="91"/>
  <c r="H11" i="91"/>
  <c r="H12" i="91"/>
  <c r="G9" i="91"/>
  <c r="G10" i="91"/>
  <c r="G11" i="91"/>
  <c r="G12" i="91"/>
  <c r="G13" i="91"/>
  <c r="H13" i="91" s="1"/>
  <c r="G8" i="91"/>
  <c r="H8" i="91" s="1"/>
  <c r="F9" i="91"/>
  <c r="F10" i="91"/>
  <c r="F11" i="91"/>
  <c r="F12" i="91"/>
  <c r="F13" i="91"/>
  <c r="F8" i="91"/>
  <c r="H21" i="91"/>
  <c r="G20" i="91"/>
  <c r="H20" i="91" s="1"/>
  <c r="G21" i="91"/>
  <c r="G22" i="91"/>
  <c r="H22" i="91" s="1"/>
  <c r="G23" i="91"/>
  <c r="H23" i="91" s="1"/>
  <c r="G24" i="91"/>
  <c r="H24" i="91" s="1"/>
  <c r="G19" i="91"/>
  <c r="H19" i="91" s="1"/>
  <c r="F19" i="91"/>
  <c r="F24" i="91"/>
  <c r="F20" i="91"/>
  <c r="F21" i="91"/>
  <c r="F22" i="91"/>
  <c r="F23" i="91"/>
  <c r="M5" i="10"/>
  <c r="K5" i="2"/>
  <c r="K4" i="2"/>
  <c r="M6" i="1"/>
  <c r="N6" i="1" s="1"/>
  <c r="M5" i="1"/>
  <c r="N5" i="1" s="1"/>
  <c r="L6" i="1"/>
  <c r="L5" i="1"/>
  <c r="F6" i="84"/>
  <c r="G6" i="84"/>
  <c r="H6" i="84" s="1"/>
  <c r="F7" i="84"/>
  <c r="G7" i="84"/>
  <c r="H7" i="84"/>
  <c r="F8" i="84"/>
  <c r="G8" i="84"/>
  <c r="H8" i="84" s="1"/>
  <c r="H5" i="84"/>
  <c r="G5" i="84"/>
  <c r="F5" i="84"/>
  <c r="G25" i="83"/>
  <c r="H25" i="83" s="1"/>
  <c r="F25" i="83"/>
  <c r="G24" i="83"/>
  <c r="H24" i="83" s="1"/>
  <c r="F24" i="83"/>
  <c r="G23" i="83"/>
  <c r="H23" i="83" s="1"/>
  <c r="F23" i="83"/>
  <c r="G22" i="83"/>
  <c r="H22" i="83" s="1"/>
  <c r="G16" i="83"/>
  <c r="H16" i="83" s="1"/>
  <c r="F16" i="83"/>
  <c r="G15" i="83"/>
  <c r="H15" i="83" s="1"/>
  <c r="F15" i="83"/>
  <c r="G14" i="83"/>
  <c r="H14" i="83" s="1"/>
  <c r="F14" i="83"/>
  <c r="G13" i="83"/>
  <c r="H13" i="83" s="1"/>
  <c r="F13" i="83"/>
  <c r="F5" i="83"/>
  <c r="G5" i="83"/>
  <c r="H5" i="83" s="1"/>
  <c r="F6" i="83"/>
  <c r="G6" i="83"/>
  <c r="H6" i="83"/>
  <c r="F7" i="83"/>
  <c r="G7" i="83"/>
  <c r="H7" i="83" s="1"/>
  <c r="G4" i="83"/>
  <c r="H4" i="83" s="1"/>
  <c r="G49" i="82"/>
  <c r="H49" i="82" s="1"/>
  <c r="F49" i="82"/>
  <c r="G48" i="82"/>
  <c r="H48" i="82" s="1"/>
  <c r="F48" i="82"/>
  <c r="H47" i="82"/>
  <c r="G47" i="82"/>
  <c r="F47" i="82"/>
  <c r="G46" i="82"/>
  <c r="H46" i="82" s="1"/>
  <c r="G40" i="82"/>
  <c r="H40" i="82" s="1"/>
  <c r="F40" i="82"/>
  <c r="G39" i="82"/>
  <c r="H39" i="82" s="1"/>
  <c r="F39" i="82"/>
  <c r="G38" i="82"/>
  <c r="H38" i="82" s="1"/>
  <c r="F38" i="82"/>
  <c r="G37" i="82"/>
  <c r="H37" i="82" s="1"/>
  <c r="F30" i="82"/>
  <c r="G30" i="82"/>
  <c r="H30" i="82" s="1"/>
  <c r="F31" i="82"/>
  <c r="G31" i="82"/>
  <c r="H31" i="82"/>
  <c r="F32" i="82"/>
  <c r="G32" i="82"/>
  <c r="H32" i="82"/>
  <c r="G29" i="82"/>
  <c r="H29" i="82" s="1"/>
  <c r="I9" i="81"/>
  <c r="J9" i="81"/>
  <c r="K9" i="81" s="1"/>
  <c r="I14" i="81"/>
  <c r="J14" i="81"/>
  <c r="K14" i="81" s="1"/>
  <c r="I19" i="81"/>
  <c r="J19" i="81"/>
  <c r="K19" i="81" s="1"/>
  <c r="I24" i="81"/>
  <c r="J24" i="81"/>
  <c r="K24" i="81" s="1"/>
  <c r="I29" i="81"/>
  <c r="J29" i="81"/>
  <c r="K29" i="81" s="1"/>
  <c r="I34" i="81"/>
  <c r="J34" i="81"/>
  <c r="K34" i="81" s="1"/>
  <c r="I39" i="81"/>
  <c r="J39" i="81"/>
  <c r="K39" i="81" s="1"/>
  <c r="I5" i="81"/>
  <c r="J5" i="81"/>
  <c r="K5" i="81" s="1"/>
  <c r="I10" i="81"/>
  <c r="J10" i="81"/>
  <c r="K10" i="81" s="1"/>
  <c r="I15" i="81"/>
  <c r="J15" i="81"/>
  <c r="K15" i="81" s="1"/>
  <c r="I20" i="81"/>
  <c r="J20" i="81"/>
  <c r="K20" i="81" s="1"/>
  <c r="I25" i="81"/>
  <c r="J25" i="81"/>
  <c r="K25" i="81" s="1"/>
  <c r="I30" i="81"/>
  <c r="J30" i="81"/>
  <c r="K30" i="81" s="1"/>
  <c r="I35" i="81"/>
  <c r="J35" i="81"/>
  <c r="K35" i="81" s="1"/>
  <c r="I40" i="81"/>
  <c r="J40" i="81"/>
  <c r="K40" i="81" s="1"/>
  <c r="I6" i="81"/>
  <c r="J6" i="81"/>
  <c r="K6" i="81" s="1"/>
  <c r="I11" i="81"/>
  <c r="J11" i="81"/>
  <c r="K11" i="81" s="1"/>
  <c r="I16" i="81"/>
  <c r="J16" i="81"/>
  <c r="K16" i="81" s="1"/>
  <c r="I21" i="81"/>
  <c r="J21" i="81"/>
  <c r="K21" i="81" s="1"/>
  <c r="I26" i="81"/>
  <c r="J26" i="81"/>
  <c r="K26" i="81" s="1"/>
  <c r="I31" i="81"/>
  <c r="J31" i="81"/>
  <c r="K31" i="81" s="1"/>
  <c r="I36" i="81"/>
  <c r="J36" i="81"/>
  <c r="K36" i="81" s="1"/>
  <c r="I41" i="81"/>
  <c r="J41" i="81"/>
  <c r="K41" i="81" s="1"/>
  <c r="I7" i="81"/>
  <c r="J7" i="81"/>
  <c r="K7" i="81" s="1"/>
  <c r="I12" i="81"/>
  <c r="J12" i="81"/>
  <c r="K12" i="81" s="1"/>
  <c r="I17" i="81"/>
  <c r="J17" i="81"/>
  <c r="K17" i="81" s="1"/>
  <c r="I22" i="81"/>
  <c r="J22" i="81"/>
  <c r="K22" i="81" s="1"/>
  <c r="I27" i="81"/>
  <c r="J27" i="81"/>
  <c r="K27" i="81" s="1"/>
  <c r="I32" i="81"/>
  <c r="J32" i="81"/>
  <c r="K32" i="81" s="1"/>
  <c r="I37" i="81"/>
  <c r="J37" i="81"/>
  <c r="K37" i="81" s="1"/>
  <c r="I42" i="81"/>
  <c r="J42" i="81"/>
  <c r="K42" i="81" s="1"/>
  <c r="G23" i="80"/>
  <c r="H23" i="80" s="1"/>
  <c r="F23" i="80"/>
  <c r="G22" i="80"/>
  <c r="H22" i="80" s="1"/>
  <c r="F22" i="80"/>
  <c r="G21" i="80"/>
  <c r="H21" i="80" s="1"/>
  <c r="F21" i="80"/>
  <c r="G20" i="80"/>
  <c r="H20" i="80" s="1"/>
  <c r="F20" i="80"/>
  <c r="H15" i="80"/>
  <c r="G15" i="80"/>
  <c r="F15" i="80"/>
  <c r="G14" i="80"/>
  <c r="H14" i="80" s="1"/>
  <c r="F14" i="80"/>
  <c r="G13" i="80"/>
  <c r="H13" i="80" s="1"/>
  <c r="F13" i="80"/>
  <c r="G12" i="80"/>
  <c r="H12" i="80" s="1"/>
  <c r="F12" i="80"/>
  <c r="F5" i="80"/>
  <c r="G5" i="80"/>
  <c r="H5" i="80" s="1"/>
  <c r="F6" i="80"/>
  <c r="G6" i="80"/>
  <c r="H6" i="80" s="1"/>
  <c r="F7" i="80"/>
  <c r="G7" i="80"/>
  <c r="H7" i="80" s="1"/>
  <c r="F4" i="80"/>
  <c r="G4" i="80"/>
  <c r="H4" i="80" s="1"/>
  <c r="H8" i="75"/>
  <c r="I8" i="75"/>
  <c r="J8" i="75" s="1"/>
  <c r="H6" i="75"/>
  <c r="I6" i="75"/>
  <c r="J6" i="75" s="1"/>
  <c r="H7" i="75"/>
  <c r="I7" i="75"/>
  <c r="J7" i="75" s="1"/>
  <c r="I5" i="75"/>
  <c r="J5" i="75" s="1"/>
  <c r="I5" i="74"/>
  <c r="J5" i="74"/>
  <c r="K5" i="74" s="1"/>
  <c r="I6" i="74"/>
  <c r="J6" i="74"/>
  <c r="K6" i="74" s="1"/>
  <c r="I7" i="74"/>
  <c r="J7" i="74"/>
  <c r="K7" i="74" s="1"/>
  <c r="J4" i="74"/>
  <c r="K4" i="74" s="1"/>
  <c r="I4" i="74"/>
  <c r="I5" i="73"/>
  <c r="J5" i="73"/>
  <c r="K5" i="73" s="1"/>
  <c r="I6" i="73"/>
  <c r="J6" i="73"/>
  <c r="K6" i="73" s="1"/>
  <c r="I7" i="73"/>
  <c r="J7" i="73"/>
  <c r="K7" i="73" s="1"/>
  <c r="J4" i="73"/>
  <c r="K4" i="73" s="1"/>
  <c r="I4" i="73"/>
  <c r="H15" i="87"/>
  <c r="I15" i="87" s="1"/>
  <c r="G15" i="87"/>
  <c r="H14" i="87"/>
  <c r="I14" i="87" s="1"/>
  <c r="G14" i="87"/>
  <c r="H13" i="87"/>
  <c r="I13" i="87" s="1"/>
  <c r="G13" i="87"/>
  <c r="G6" i="87"/>
  <c r="H6" i="87"/>
  <c r="I6" i="87" s="1"/>
  <c r="G7" i="87"/>
  <c r="H7" i="87"/>
  <c r="I7" i="87" s="1"/>
  <c r="H5" i="87"/>
  <c r="I5" i="87" s="1"/>
  <c r="G5" i="87"/>
  <c r="G5" i="72"/>
  <c r="H5" i="72"/>
  <c r="I5" i="72" s="1"/>
  <c r="G6" i="72"/>
  <c r="H6" i="72"/>
  <c r="I6" i="72"/>
  <c r="I4" i="72"/>
  <c r="H4" i="72"/>
  <c r="G4" i="72"/>
  <c r="G6" i="71"/>
  <c r="H6" i="71"/>
  <c r="I6" i="71" s="1"/>
  <c r="I5" i="71"/>
  <c r="H5" i="71"/>
  <c r="G5" i="71"/>
  <c r="F5" i="70"/>
  <c r="G5" i="70"/>
  <c r="H5" i="70" s="1"/>
  <c r="G4" i="70"/>
  <c r="H4" i="70" s="1"/>
  <c r="F4" i="70"/>
  <c r="F6" i="68"/>
  <c r="G6" i="68"/>
  <c r="H6" i="68" s="1"/>
  <c r="G5" i="68"/>
  <c r="H5" i="68" s="1"/>
  <c r="F5" i="68"/>
  <c r="I5" i="66"/>
  <c r="J5" i="66" s="1"/>
  <c r="I4" i="66"/>
  <c r="J4" i="66" s="1"/>
  <c r="G6" i="63"/>
  <c r="H6" i="63"/>
  <c r="I6" i="63" s="1"/>
  <c r="G7" i="63"/>
  <c r="H7" i="63"/>
  <c r="I7" i="63"/>
  <c r="G8" i="63"/>
  <c r="H8" i="63"/>
  <c r="I8" i="63"/>
  <c r="G9" i="63"/>
  <c r="H9" i="63"/>
  <c r="I9" i="63"/>
  <c r="G10" i="63"/>
  <c r="H10" i="63"/>
  <c r="I10" i="63" s="1"/>
  <c r="I5" i="63"/>
  <c r="H5" i="63"/>
  <c r="G5" i="63"/>
  <c r="H20" i="59"/>
  <c r="I20" i="59"/>
  <c r="J20" i="59" s="1"/>
  <c r="I19" i="59"/>
  <c r="J19" i="59" s="1"/>
  <c r="H19" i="59"/>
  <c r="G13" i="59"/>
  <c r="H13" i="59" s="1"/>
  <c r="F13" i="59"/>
  <c r="G12" i="59"/>
  <c r="H12" i="59" s="1"/>
  <c r="F12" i="59"/>
  <c r="F6" i="59"/>
  <c r="G6" i="59"/>
  <c r="H6" i="59" s="1"/>
  <c r="G5" i="59"/>
  <c r="H5" i="59" s="1"/>
  <c r="F5" i="59"/>
  <c r="H6" i="58"/>
  <c r="I6" i="58"/>
  <c r="J6" i="58" s="1"/>
  <c r="I5" i="58"/>
  <c r="J5" i="58" s="1"/>
  <c r="H5" i="58"/>
  <c r="G6" i="56"/>
  <c r="H6" i="56"/>
  <c r="I6" i="56" s="1"/>
  <c r="H5" i="56"/>
  <c r="I5" i="56" s="1"/>
  <c r="G5" i="56"/>
  <c r="F6" i="55"/>
  <c r="G6" i="55"/>
  <c r="H6" i="55" s="1"/>
  <c r="F7" i="55"/>
  <c r="G7" i="55"/>
  <c r="H7" i="55" s="1"/>
  <c r="G5" i="55"/>
  <c r="H5" i="55" s="1"/>
  <c r="F5" i="55"/>
  <c r="G6" i="54"/>
  <c r="H6" i="54"/>
  <c r="I6" i="54" s="1"/>
  <c r="H5" i="54"/>
  <c r="I5" i="54" s="1"/>
  <c r="G5" i="54"/>
  <c r="H6" i="53"/>
  <c r="I6" i="53"/>
  <c r="J6" i="53" s="1"/>
  <c r="H7" i="53"/>
  <c r="I7" i="53"/>
  <c r="J7" i="53" s="1"/>
  <c r="H8" i="53"/>
  <c r="I8" i="53"/>
  <c r="J8" i="53"/>
  <c r="H9" i="53"/>
  <c r="I9" i="53"/>
  <c r="J9" i="53" s="1"/>
  <c r="H10" i="53"/>
  <c r="I10" i="53"/>
  <c r="J10" i="53"/>
  <c r="H11" i="53"/>
  <c r="I11" i="53"/>
  <c r="J11" i="53" s="1"/>
  <c r="H12" i="53"/>
  <c r="I12" i="53"/>
  <c r="J12" i="53" s="1"/>
  <c r="H13" i="53"/>
  <c r="I13" i="53"/>
  <c r="J13" i="53" s="1"/>
  <c r="H14" i="53"/>
  <c r="I14" i="53"/>
  <c r="J14" i="53" s="1"/>
  <c r="H15" i="53"/>
  <c r="I15" i="53"/>
  <c r="J15" i="53"/>
  <c r="H16" i="53"/>
  <c r="I16" i="53"/>
  <c r="J16" i="53" s="1"/>
  <c r="H17" i="53"/>
  <c r="I17" i="53"/>
  <c r="J17" i="53"/>
  <c r="H18" i="53"/>
  <c r="I18" i="53"/>
  <c r="J18" i="53"/>
  <c r="H19" i="53"/>
  <c r="I19" i="53"/>
  <c r="J19" i="53"/>
  <c r="H20" i="53"/>
  <c r="I20" i="53"/>
  <c r="J20" i="53" s="1"/>
  <c r="H21" i="53"/>
  <c r="I21" i="53"/>
  <c r="J21" i="53" s="1"/>
  <c r="H22" i="53"/>
  <c r="I22" i="53"/>
  <c r="J22" i="53"/>
  <c r="H23" i="53"/>
  <c r="I23" i="53"/>
  <c r="J23" i="53" s="1"/>
  <c r="H24" i="53"/>
  <c r="I24" i="53"/>
  <c r="J24" i="53" s="1"/>
  <c r="H25" i="53"/>
  <c r="I25" i="53"/>
  <c r="J25" i="53" s="1"/>
  <c r="H26" i="53"/>
  <c r="I26" i="53"/>
  <c r="J26" i="53" s="1"/>
  <c r="H27" i="53"/>
  <c r="I27" i="53"/>
  <c r="J27" i="53" s="1"/>
  <c r="H28" i="53"/>
  <c r="I28" i="53"/>
  <c r="J28" i="53" s="1"/>
  <c r="I5" i="53"/>
  <c r="J5" i="53" s="1"/>
  <c r="H5" i="53"/>
  <c r="H23" i="51"/>
  <c r="I23" i="51" s="1"/>
  <c r="G23" i="51"/>
  <c r="H22" i="51"/>
  <c r="I22" i="51" s="1"/>
  <c r="G22" i="51"/>
  <c r="H21" i="51"/>
  <c r="I21" i="51" s="1"/>
  <c r="G21" i="51"/>
  <c r="H15" i="51"/>
  <c r="I15" i="51" s="1"/>
  <c r="G15" i="51"/>
  <c r="H14" i="51"/>
  <c r="I14" i="51" s="1"/>
  <c r="G14" i="51"/>
  <c r="H13" i="51"/>
  <c r="I13" i="51" s="1"/>
  <c r="G13" i="51"/>
  <c r="G6" i="51"/>
  <c r="H6" i="51"/>
  <c r="I6" i="51" s="1"/>
  <c r="G7" i="51"/>
  <c r="H7" i="51"/>
  <c r="I7" i="51" s="1"/>
  <c r="H5" i="51"/>
  <c r="I5" i="51" s="1"/>
  <c r="G5" i="51"/>
  <c r="F6" i="50"/>
  <c r="G6" i="50"/>
  <c r="H6" i="50" s="1"/>
  <c r="G5" i="50"/>
  <c r="H5" i="50" s="1"/>
  <c r="F5" i="50"/>
  <c r="F5" i="48"/>
  <c r="G5" i="48"/>
  <c r="H5" i="48" s="1"/>
  <c r="F6" i="48"/>
  <c r="G6" i="48"/>
  <c r="H6" i="48" s="1"/>
  <c r="F7" i="48"/>
  <c r="G7" i="48"/>
  <c r="H7" i="48" s="1"/>
  <c r="F8" i="48"/>
  <c r="G8" i="48"/>
  <c r="H8" i="48" s="1"/>
  <c r="F9" i="48"/>
  <c r="G9" i="48"/>
  <c r="H9" i="48" s="1"/>
  <c r="F10" i="48"/>
  <c r="G10" i="48"/>
  <c r="H10" i="48" s="1"/>
  <c r="F11" i="48"/>
  <c r="G11" i="48"/>
  <c r="H11" i="48"/>
  <c r="F12" i="48"/>
  <c r="G12" i="48"/>
  <c r="H12" i="48"/>
  <c r="F13" i="48"/>
  <c r="G13" i="48"/>
  <c r="H13" i="48" s="1"/>
  <c r="F14" i="48"/>
  <c r="G14" i="48"/>
  <c r="H14" i="48" s="1"/>
  <c r="F15" i="48"/>
  <c r="G15" i="48"/>
  <c r="H15" i="48" s="1"/>
  <c r="F16" i="48"/>
  <c r="G16" i="48"/>
  <c r="H16" i="48" s="1"/>
  <c r="F17" i="48"/>
  <c r="G17" i="48"/>
  <c r="H17" i="48"/>
  <c r="F18" i="48"/>
  <c r="G18" i="48"/>
  <c r="H18" i="48"/>
  <c r="F19" i="48"/>
  <c r="G19" i="48"/>
  <c r="H19" i="48" s="1"/>
  <c r="G4" i="48"/>
  <c r="H4" i="48" s="1"/>
  <c r="F4" i="48"/>
  <c r="F27" i="47"/>
  <c r="G27" i="47"/>
  <c r="H27" i="47" s="1"/>
  <c r="F28" i="47"/>
  <c r="G28" i="47"/>
  <c r="H28" i="47" s="1"/>
  <c r="F29" i="47"/>
  <c r="G29" i="47"/>
  <c r="H29" i="47"/>
  <c r="G26" i="47"/>
  <c r="H26" i="47" s="1"/>
  <c r="F26" i="47"/>
  <c r="G25" i="47"/>
  <c r="H25" i="47" s="1"/>
  <c r="F25" i="47"/>
  <c r="G24" i="47"/>
  <c r="H24" i="47" s="1"/>
  <c r="F24" i="47"/>
  <c r="G23" i="47"/>
  <c r="H23" i="47" s="1"/>
  <c r="F23" i="47"/>
  <c r="G22" i="47"/>
  <c r="H22" i="47" s="1"/>
  <c r="F22" i="47"/>
  <c r="G21" i="47"/>
  <c r="H21" i="47" s="1"/>
  <c r="F21" i="47"/>
  <c r="G20" i="47"/>
  <c r="H20" i="47" s="1"/>
  <c r="F20" i="47"/>
  <c r="G19" i="47"/>
  <c r="H19" i="47" s="1"/>
  <c r="F19" i="47"/>
  <c r="G18" i="47"/>
  <c r="H18" i="47" s="1"/>
  <c r="F18" i="47"/>
  <c r="F5" i="47"/>
  <c r="G5" i="47"/>
  <c r="H5" i="47" s="1"/>
  <c r="F6" i="47"/>
  <c r="G6" i="47"/>
  <c r="H6" i="47" s="1"/>
  <c r="F7" i="47"/>
  <c r="G7" i="47"/>
  <c r="H7" i="47" s="1"/>
  <c r="F8" i="47"/>
  <c r="G8" i="47"/>
  <c r="H8" i="47"/>
  <c r="F9" i="47"/>
  <c r="G9" i="47"/>
  <c r="H9" i="47"/>
  <c r="F10" i="47"/>
  <c r="G10" i="47"/>
  <c r="H10" i="47" s="1"/>
  <c r="F11" i="47"/>
  <c r="G11" i="47"/>
  <c r="H11" i="47" s="1"/>
  <c r="F12" i="47"/>
  <c r="G12" i="47"/>
  <c r="H12" i="47" s="1"/>
  <c r="G4" i="47"/>
  <c r="H4" i="47" s="1"/>
  <c r="F4" i="47"/>
  <c r="H13" i="43"/>
  <c r="I13" i="43" s="1"/>
  <c r="G13" i="43"/>
  <c r="H12" i="43"/>
  <c r="I12" i="43" s="1"/>
  <c r="G12" i="43"/>
  <c r="G6" i="43"/>
  <c r="H6" i="43"/>
  <c r="I5" i="43"/>
  <c r="H5" i="43"/>
  <c r="G5" i="43"/>
  <c r="K13" i="42"/>
  <c r="L13" i="42" s="1"/>
  <c r="J13" i="42"/>
  <c r="K12" i="42"/>
  <c r="L12" i="42" s="1"/>
  <c r="J12" i="42"/>
  <c r="J6" i="42"/>
  <c r="K6" i="42"/>
  <c r="L6" i="42" s="1"/>
  <c r="K5" i="42"/>
  <c r="L5" i="42" s="1"/>
  <c r="J5" i="42"/>
  <c r="F20" i="41"/>
  <c r="G20" i="41" s="1"/>
  <c r="E20" i="41"/>
  <c r="F19" i="41"/>
  <c r="G19" i="41" s="1"/>
  <c r="E19" i="41"/>
  <c r="F13" i="41"/>
  <c r="G13" i="41" s="1"/>
  <c r="E13" i="41"/>
  <c r="F12" i="41"/>
  <c r="G12" i="41" s="1"/>
  <c r="E12" i="41"/>
  <c r="I13" i="40"/>
  <c r="J13" i="40" s="1"/>
  <c r="H13" i="40"/>
  <c r="I12" i="40"/>
  <c r="J12" i="40" s="1"/>
  <c r="H12" i="40"/>
  <c r="H6" i="40"/>
  <c r="I6" i="40"/>
  <c r="J6" i="40" s="1"/>
  <c r="I5" i="40"/>
  <c r="J5" i="40" s="1"/>
  <c r="H5" i="40"/>
  <c r="F6" i="39"/>
  <c r="G6" i="39" s="1"/>
  <c r="E6" i="39"/>
  <c r="F5" i="39"/>
  <c r="G5" i="39" s="1"/>
  <c r="E5" i="39"/>
  <c r="H15" i="38"/>
  <c r="I15" i="38" s="1"/>
  <c r="G15" i="38"/>
  <c r="H14" i="38"/>
  <c r="I14" i="38" s="1"/>
  <c r="G14" i="38"/>
  <c r="H13" i="38"/>
  <c r="I13" i="38" s="1"/>
  <c r="G13" i="38"/>
  <c r="G5" i="38"/>
  <c r="G6" i="38"/>
  <c r="H6" i="38"/>
  <c r="I6" i="38" s="1"/>
  <c r="G7" i="38"/>
  <c r="H7" i="38"/>
  <c r="I7" i="38" s="1"/>
  <c r="H5" i="38"/>
  <c r="I5" i="38" s="1"/>
  <c r="F22" i="36"/>
  <c r="G22" i="36"/>
  <c r="H22" i="36"/>
  <c r="F23" i="36"/>
  <c r="G23" i="36"/>
  <c r="H23" i="36" s="1"/>
  <c r="G21" i="36"/>
  <c r="H21" i="36" s="1"/>
  <c r="F21" i="36"/>
  <c r="F14" i="36"/>
  <c r="G14" i="36"/>
  <c r="H14" i="36" s="1"/>
  <c r="F15" i="36"/>
  <c r="G15" i="36"/>
  <c r="H15" i="36" s="1"/>
  <c r="G13" i="36"/>
  <c r="H13" i="36" s="1"/>
  <c r="F13" i="36"/>
  <c r="F6" i="36"/>
  <c r="G6" i="36"/>
  <c r="H6" i="36" s="1"/>
  <c r="F7" i="36"/>
  <c r="G7" i="36"/>
  <c r="H7" i="36" s="1"/>
  <c r="G5" i="36"/>
  <c r="H5" i="36" s="1"/>
  <c r="F5" i="36"/>
  <c r="F14" i="35"/>
  <c r="G14" i="35"/>
  <c r="H14" i="35"/>
  <c r="F15" i="35"/>
  <c r="G15" i="35"/>
  <c r="H15" i="35" s="1"/>
  <c r="G13" i="35"/>
  <c r="H13" i="35" s="1"/>
  <c r="F13" i="35"/>
  <c r="F6" i="35"/>
  <c r="G6" i="35"/>
  <c r="H6" i="35" s="1"/>
  <c r="F7" i="35"/>
  <c r="G7" i="35"/>
  <c r="H7" i="35" s="1"/>
  <c r="H5" i="35"/>
  <c r="G5" i="35"/>
  <c r="F5" i="35"/>
  <c r="E43" i="34"/>
  <c r="E36" i="34"/>
  <c r="F36" i="34"/>
  <c r="G36" i="34" s="1"/>
  <c r="E37" i="34"/>
  <c r="F37" i="34"/>
  <c r="G37" i="34" s="1"/>
  <c r="F35" i="34"/>
  <c r="G35" i="34" s="1"/>
  <c r="E27" i="34"/>
  <c r="F21" i="34"/>
  <c r="G21" i="34"/>
  <c r="H21" i="34" s="1"/>
  <c r="F22" i="34"/>
  <c r="G22" i="34"/>
  <c r="H22" i="34" s="1"/>
  <c r="G20" i="34"/>
  <c r="H20" i="34" s="1"/>
  <c r="F20" i="34"/>
  <c r="F13" i="34"/>
  <c r="G13" i="34"/>
  <c r="H13" i="34" s="1"/>
  <c r="F14" i="34"/>
  <c r="G14" i="34"/>
  <c r="H14" i="34" s="1"/>
  <c r="G12" i="34"/>
  <c r="H12" i="34" s="1"/>
  <c r="F12" i="34"/>
  <c r="E5" i="34"/>
  <c r="E4" i="33"/>
  <c r="F5" i="32"/>
  <c r="G5" i="32"/>
  <c r="H5" i="32"/>
  <c r="H4" i="32"/>
  <c r="G4" i="32"/>
  <c r="F4" i="32"/>
  <c r="E5" i="31"/>
  <c r="F55" i="29"/>
  <c r="G55" i="29"/>
  <c r="H55" i="29" s="1"/>
  <c r="F56" i="29"/>
  <c r="G56" i="29"/>
  <c r="H56" i="29" s="1"/>
  <c r="G54" i="29"/>
  <c r="H54" i="29" s="1"/>
  <c r="F54" i="29"/>
  <c r="I48" i="29"/>
  <c r="J48" i="29"/>
  <c r="K48" i="29"/>
  <c r="I49" i="29"/>
  <c r="J49" i="29"/>
  <c r="K49" i="29" s="1"/>
  <c r="J47" i="29"/>
  <c r="K47" i="29" s="1"/>
  <c r="I47" i="29"/>
  <c r="F41" i="29"/>
  <c r="G41" i="29"/>
  <c r="H41" i="29"/>
  <c r="F42" i="29"/>
  <c r="G42" i="29"/>
  <c r="H42" i="29" s="1"/>
  <c r="G40" i="29"/>
  <c r="H40" i="29" s="1"/>
  <c r="F40" i="29"/>
  <c r="G34" i="29"/>
  <c r="H34" i="29"/>
  <c r="I34" i="29" s="1"/>
  <c r="G35" i="29"/>
  <c r="H35" i="29"/>
  <c r="I35" i="29" s="1"/>
  <c r="H33" i="29"/>
  <c r="I33" i="29" s="1"/>
  <c r="G33" i="29"/>
  <c r="F27" i="29"/>
  <c r="G27" i="29"/>
  <c r="H27" i="29" s="1"/>
  <c r="F28" i="29"/>
  <c r="G28" i="29"/>
  <c r="H28" i="29"/>
  <c r="G26" i="29"/>
  <c r="H26" i="29" s="1"/>
  <c r="F26" i="29"/>
  <c r="F20" i="29"/>
  <c r="G20" i="29"/>
  <c r="H20" i="29" s="1"/>
  <c r="F21" i="29"/>
  <c r="G21" i="29"/>
  <c r="H21" i="29" s="1"/>
  <c r="G19" i="29"/>
  <c r="H19" i="29" s="1"/>
  <c r="F19" i="29"/>
  <c r="J13" i="29"/>
  <c r="K13" i="29"/>
  <c r="L13" i="29" s="1"/>
  <c r="J14" i="29"/>
  <c r="K14" i="29"/>
  <c r="L14" i="29" s="1"/>
  <c r="K12" i="29"/>
  <c r="L12" i="29" s="1"/>
  <c r="J12" i="29"/>
  <c r="H6" i="29"/>
  <c r="I6" i="29" s="1"/>
  <c r="J6" i="29" s="1"/>
  <c r="H7" i="29"/>
  <c r="I7" i="29" s="1"/>
  <c r="J7" i="29" s="1"/>
  <c r="H5" i="29"/>
  <c r="I5" i="29" s="1"/>
  <c r="J5" i="29" s="1"/>
  <c r="F48" i="28"/>
  <c r="G48" i="28"/>
  <c r="H48" i="28" s="1"/>
  <c r="F49" i="28"/>
  <c r="G49" i="28"/>
  <c r="H49" i="28" s="1"/>
  <c r="F50" i="28"/>
  <c r="G50" i="28"/>
  <c r="H50" i="28" s="1"/>
  <c r="H47" i="28"/>
  <c r="F47" i="28"/>
  <c r="F39" i="28"/>
  <c r="G39" i="28"/>
  <c r="H39" i="28" s="1"/>
  <c r="F40" i="28"/>
  <c r="G40" i="28"/>
  <c r="H40" i="28"/>
  <c r="F41" i="28"/>
  <c r="G41" i="28"/>
  <c r="H41" i="28" s="1"/>
  <c r="G38" i="28"/>
  <c r="H38" i="28" s="1"/>
  <c r="F38" i="28"/>
  <c r="F31" i="28"/>
  <c r="H31" i="28"/>
  <c r="F32" i="28"/>
  <c r="H32" i="28"/>
  <c r="F33" i="28"/>
  <c r="F30" i="28"/>
  <c r="F23" i="28"/>
  <c r="G23" i="28"/>
  <c r="H23" i="28" s="1"/>
  <c r="F24" i="28"/>
  <c r="G24" i="28"/>
  <c r="F25" i="28"/>
  <c r="G25" i="28"/>
  <c r="H25" i="28" s="1"/>
  <c r="F22" i="28"/>
  <c r="F14" i="28"/>
  <c r="G14" i="28"/>
  <c r="H14" i="28" s="1"/>
  <c r="F15" i="28"/>
  <c r="G15" i="28"/>
  <c r="H15" i="28"/>
  <c r="F16" i="28"/>
  <c r="G16" i="28"/>
  <c r="H16" i="28" s="1"/>
  <c r="G13" i="28"/>
  <c r="H13" i="28" s="1"/>
  <c r="F13" i="28"/>
  <c r="F6" i="28"/>
  <c r="G6" i="28"/>
  <c r="H6" i="28" s="1"/>
  <c r="F7" i="28"/>
  <c r="G7" i="28"/>
  <c r="H7" i="28" s="1"/>
  <c r="F8" i="28"/>
  <c r="G8" i="28"/>
  <c r="H8" i="28" s="1"/>
  <c r="G5" i="28"/>
  <c r="H5" i="28" s="1"/>
  <c r="F5" i="28"/>
  <c r="F31" i="27"/>
  <c r="G31" i="27"/>
  <c r="H31" i="27"/>
  <c r="F32" i="27"/>
  <c r="G32" i="27"/>
  <c r="H32" i="27" s="1"/>
  <c r="F33" i="27"/>
  <c r="G33" i="27"/>
  <c r="H33" i="27" s="1"/>
  <c r="H30" i="27"/>
  <c r="G30" i="27"/>
  <c r="F30" i="27"/>
  <c r="F23" i="27"/>
  <c r="G23" i="27"/>
  <c r="H23" i="27" s="1"/>
  <c r="F24" i="27"/>
  <c r="G24" i="27"/>
  <c r="H24" i="27"/>
  <c r="F25" i="27"/>
  <c r="G25" i="27"/>
  <c r="H25" i="27" s="1"/>
  <c r="F14" i="27"/>
  <c r="G14" i="27"/>
  <c r="H14" i="27" s="1"/>
  <c r="F15" i="27"/>
  <c r="G15" i="27"/>
  <c r="H15" i="27" s="1"/>
  <c r="F16" i="27"/>
  <c r="G16" i="27"/>
  <c r="H16" i="27" s="1"/>
  <c r="G13" i="27"/>
  <c r="H13" i="27" s="1"/>
  <c r="F13" i="27"/>
  <c r="F6" i="27"/>
  <c r="H6" i="27"/>
  <c r="F7" i="27"/>
  <c r="H7" i="27"/>
  <c r="F8" i="27"/>
  <c r="H8" i="27"/>
  <c r="F31" i="26"/>
  <c r="G31" i="26"/>
  <c r="H31" i="26" s="1"/>
  <c r="F32" i="26"/>
  <c r="G32" i="26"/>
  <c r="H32" i="26"/>
  <c r="F33" i="26"/>
  <c r="G33" i="26"/>
  <c r="H33" i="26"/>
  <c r="G30" i="26"/>
  <c r="H30" i="26" s="1"/>
  <c r="F30" i="26"/>
  <c r="F23" i="26"/>
  <c r="G23" i="26"/>
  <c r="H23" i="26" s="1"/>
  <c r="F24" i="26"/>
  <c r="G24" i="26"/>
  <c r="H24" i="26" s="1"/>
  <c r="F25" i="26"/>
  <c r="G25" i="26"/>
  <c r="H25" i="26"/>
  <c r="G22" i="26"/>
  <c r="H22" i="26" s="1"/>
  <c r="F22" i="26"/>
  <c r="F14" i="26"/>
  <c r="G14" i="26"/>
  <c r="H14" i="26" s="1"/>
  <c r="F15" i="26"/>
  <c r="G15" i="26"/>
  <c r="H15" i="26" s="1"/>
  <c r="F16" i="26"/>
  <c r="G16" i="26"/>
  <c r="H16" i="26" s="1"/>
  <c r="G13" i="26"/>
  <c r="H13" i="26" s="1"/>
  <c r="F13" i="26"/>
  <c r="F6" i="26"/>
  <c r="G6" i="26"/>
  <c r="H6" i="26" s="1"/>
  <c r="F7" i="26"/>
  <c r="G7" i="26"/>
  <c r="H7" i="26" s="1"/>
  <c r="F8" i="26"/>
  <c r="G8" i="26"/>
  <c r="H8" i="26" s="1"/>
  <c r="G5" i="26"/>
  <c r="H5" i="26" s="1"/>
  <c r="F5" i="26"/>
  <c r="L15" i="23"/>
  <c r="M15" i="23"/>
  <c r="N15" i="23" s="1"/>
  <c r="L16" i="23"/>
  <c r="M16" i="23"/>
  <c r="N16" i="23" s="1"/>
  <c r="L17" i="23"/>
  <c r="M17" i="23"/>
  <c r="N17" i="23" s="1"/>
  <c r="M14" i="23"/>
  <c r="N14" i="23" s="1"/>
  <c r="L14" i="23"/>
  <c r="L7" i="23"/>
  <c r="M7" i="23"/>
  <c r="N7" i="23" s="1"/>
  <c r="L8" i="23"/>
  <c r="M8" i="23"/>
  <c r="N8" i="23" s="1"/>
  <c r="L9" i="23"/>
  <c r="M9" i="23"/>
  <c r="N9" i="23" s="1"/>
  <c r="M6" i="23"/>
  <c r="N6" i="23" s="1"/>
  <c r="L6" i="23"/>
  <c r="F6" i="21"/>
  <c r="G6" i="21"/>
  <c r="H6" i="21" s="1"/>
  <c r="F7" i="21"/>
  <c r="G7" i="21"/>
  <c r="H7" i="21"/>
  <c r="F8" i="21"/>
  <c r="G8" i="21"/>
  <c r="H8" i="21" s="1"/>
  <c r="G5" i="21"/>
  <c r="H5" i="21" s="1"/>
  <c r="G10" i="20"/>
  <c r="H10" i="20"/>
  <c r="I10" i="20" s="1"/>
  <c r="G15" i="20"/>
  <c r="H15" i="20"/>
  <c r="I15" i="20" s="1"/>
  <c r="G20" i="20"/>
  <c r="H20" i="20"/>
  <c r="I20" i="20" s="1"/>
  <c r="G25" i="20"/>
  <c r="H25" i="20"/>
  <c r="I25" i="20" s="1"/>
  <c r="G30" i="20"/>
  <c r="H30" i="20"/>
  <c r="I30" i="20" s="1"/>
  <c r="G35" i="20"/>
  <c r="H35" i="20"/>
  <c r="I35" i="20" s="1"/>
  <c r="G6" i="20"/>
  <c r="H6" i="20"/>
  <c r="I6" i="20" s="1"/>
  <c r="G11" i="20"/>
  <c r="H11" i="20"/>
  <c r="I11" i="20" s="1"/>
  <c r="G16" i="20"/>
  <c r="H16" i="20"/>
  <c r="I16" i="20" s="1"/>
  <c r="G21" i="20"/>
  <c r="H21" i="20"/>
  <c r="I21" i="20" s="1"/>
  <c r="H26" i="20"/>
  <c r="I26" i="20" s="1"/>
  <c r="G31" i="20"/>
  <c r="H31" i="20"/>
  <c r="I31" i="20" s="1"/>
  <c r="G36" i="20"/>
  <c r="H36" i="20"/>
  <c r="I36" i="20" s="1"/>
  <c r="G7" i="20"/>
  <c r="H7" i="20"/>
  <c r="I7" i="20" s="1"/>
  <c r="H12" i="20"/>
  <c r="I12" i="20" s="1"/>
  <c r="G17" i="20"/>
  <c r="H17" i="20"/>
  <c r="I17" i="20" s="1"/>
  <c r="G22" i="20"/>
  <c r="H22" i="20"/>
  <c r="I22" i="20" s="1"/>
  <c r="G27" i="20"/>
  <c r="H27" i="20"/>
  <c r="I27" i="20" s="1"/>
  <c r="G32" i="20"/>
  <c r="H32" i="20"/>
  <c r="I32" i="20" s="1"/>
  <c r="G37" i="20"/>
  <c r="H37" i="20"/>
  <c r="I37" i="20" s="1"/>
  <c r="G8" i="20"/>
  <c r="H8" i="20"/>
  <c r="I8" i="20" s="1"/>
  <c r="G13" i="20"/>
  <c r="H13" i="20"/>
  <c r="I13" i="20" s="1"/>
  <c r="G18" i="20"/>
  <c r="H18" i="20"/>
  <c r="I18" i="20" s="1"/>
  <c r="G23" i="20"/>
  <c r="H23" i="20"/>
  <c r="I23" i="20" s="1"/>
  <c r="G28" i="20"/>
  <c r="H28" i="20"/>
  <c r="I28" i="20" s="1"/>
  <c r="G33" i="20"/>
  <c r="H33" i="20"/>
  <c r="I33" i="20" s="1"/>
  <c r="G38" i="20"/>
  <c r="H38" i="20"/>
  <c r="I38" i="20" s="1"/>
  <c r="H5" i="20"/>
  <c r="I5" i="20" s="1"/>
  <c r="G5" i="20"/>
  <c r="K15" i="19"/>
  <c r="L15" i="19"/>
  <c r="M15" i="19" s="1"/>
  <c r="K16" i="19"/>
  <c r="L16" i="19"/>
  <c r="M16" i="19" s="1"/>
  <c r="K17" i="19"/>
  <c r="L17" i="19"/>
  <c r="M17" i="19" s="1"/>
  <c r="L14" i="19"/>
  <c r="M14" i="19" s="1"/>
  <c r="K14" i="19"/>
  <c r="K6" i="19"/>
  <c r="L6" i="19"/>
  <c r="M6" i="19" s="1"/>
  <c r="K7" i="19"/>
  <c r="L7" i="19"/>
  <c r="M7" i="19" s="1"/>
  <c r="K8" i="19"/>
  <c r="L8" i="19"/>
  <c r="M8" i="19" s="1"/>
  <c r="M5" i="19"/>
  <c r="L5" i="19"/>
  <c r="K5" i="19"/>
  <c r="G6" i="17"/>
  <c r="H6" i="17"/>
  <c r="I6" i="17" s="1"/>
  <c r="G7" i="17"/>
  <c r="H7" i="17"/>
  <c r="I7" i="17" s="1"/>
  <c r="G8" i="17"/>
  <c r="H8" i="17"/>
  <c r="I8" i="17" s="1"/>
  <c r="H5" i="17"/>
  <c r="I5" i="17" s="1"/>
  <c r="G5" i="17"/>
  <c r="H9" i="16"/>
  <c r="I9" i="16"/>
  <c r="J9" i="16" s="1"/>
  <c r="H14" i="16"/>
  <c r="I14" i="16"/>
  <c r="J14" i="16" s="1"/>
  <c r="H19" i="16"/>
  <c r="I19" i="16"/>
  <c r="J19" i="16" s="1"/>
  <c r="H5" i="16"/>
  <c r="I5" i="16"/>
  <c r="J5" i="16" s="1"/>
  <c r="H10" i="16"/>
  <c r="I10" i="16"/>
  <c r="J10" i="16" s="1"/>
  <c r="H15" i="16"/>
  <c r="I15" i="16"/>
  <c r="J15" i="16" s="1"/>
  <c r="H20" i="16"/>
  <c r="I20" i="16"/>
  <c r="J20" i="16" s="1"/>
  <c r="H6" i="16"/>
  <c r="I6" i="16"/>
  <c r="J6" i="16" s="1"/>
  <c r="H11" i="16"/>
  <c r="I11" i="16"/>
  <c r="J11" i="16" s="1"/>
  <c r="H16" i="16"/>
  <c r="I16" i="16"/>
  <c r="J16" i="16" s="1"/>
  <c r="H21" i="16"/>
  <c r="I21" i="16"/>
  <c r="J21" i="16" s="1"/>
  <c r="H7" i="16"/>
  <c r="I7" i="16"/>
  <c r="J7" i="16" s="1"/>
  <c r="H12" i="16"/>
  <c r="I12" i="16"/>
  <c r="J12" i="16" s="1"/>
  <c r="H17" i="16"/>
  <c r="I17" i="16"/>
  <c r="J17" i="16" s="1"/>
  <c r="H22" i="16"/>
  <c r="I22" i="16"/>
  <c r="J22" i="16" s="1"/>
  <c r="I4" i="16"/>
  <c r="J4" i="16" s="1"/>
  <c r="H4" i="16"/>
  <c r="H9" i="15"/>
  <c r="I9" i="15"/>
  <c r="J9" i="15" s="1"/>
  <c r="H14" i="15"/>
  <c r="I14" i="15"/>
  <c r="J14" i="15" s="1"/>
  <c r="H19" i="15"/>
  <c r="I19" i="15"/>
  <c r="J19" i="15" s="1"/>
  <c r="H24" i="15"/>
  <c r="I24" i="15"/>
  <c r="J24" i="15" s="1"/>
  <c r="H29" i="15"/>
  <c r="I29" i="15"/>
  <c r="J29" i="15" s="1"/>
  <c r="H34" i="15"/>
  <c r="I34" i="15"/>
  <c r="J34" i="15" s="1"/>
  <c r="H39" i="15"/>
  <c r="I39" i="15"/>
  <c r="J39" i="15" s="1"/>
  <c r="H44" i="15"/>
  <c r="I44" i="15"/>
  <c r="J44" i="15" s="1"/>
  <c r="I5" i="15"/>
  <c r="J5" i="15" s="1"/>
  <c r="H10" i="15"/>
  <c r="I10" i="15"/>
  <c r="J10" i="15" s="1"/>
  <c r="H15" i="15"/>
  <c r="I15" i="15"/>
  <c r="J15" i="15" s="1"/>
  <c r="H20" i="15"/>
  <c r="I20" i="15"/>
  <c r="J20" i="15" s="1"/>
  <c r="H25" i="15"/>
  <c r="I25" i="15"/>
  <c r="J25" i="15" s="1"/>
  <c r="H30" i="15"/>
  <c r="I30" i="15"/>
  <c r="J30" i="15" s="1"/>
  <c r="H35" i="15"/>
  <c r="I35" i="15"/>
  <c r="J35" i="15" s="1"/>
  <c r="H40" i="15"/>
  <c r="I40" i="15"/>
  <c r="J40" i="15" s="1"/>
  <c r="H45" i="15"/>
  <c r="I45" i="15"/>
  <c r="J45" i="15" s="1"/>
  <c r="H6" i="15"/>
  <c r="I6" i="15"/>
  <c r="J6" i="15" s="1"/>
  <c r="H11" i="15"/>
  <c r="I11" i="15"/>
  <c r="J11" i="15" s="1"/>
  <c r="H16" i="15"/>
  <c r="I16" i="15"/>
  <c r="J16" i="15" s="1"/>
  <c r="H21" i="15"/>
  <c r="I21" i="15"/>
  <c r="J21" i="15" s="1"/>
  <c r="H26" i="15"/>
  <c r="I26" i="15"/>
  <c r="J26" i="15" s="1"/>
  <c r="H31" i="15"/>
  <c r="I31" i="15"/>
  <c r="J31" i="15" s="1"/>
  <c r="H36" i="15"/>
  <c r="I36" i="15"/>
  <c r="J36" i="15" s="1"/>
  <c r="H41" i="15"/>
  <c r="I41" i="15"/>
  <c r="J41" i="15" s="1"/>
  <c r="H46" i="15"/>
  <c r="I46" i="15"/>
  <c r="J46" i="15" s="1"/>
  <c r="H7" i="15"/>
  <c r="I7" i="15"/>
  <c r="J7" i="15" s="1"/>
  <c r="H12" i="15"/>
  <c r="I12" i="15"/>
  <c r="J12" i="15" s="1"/>
  <c r="H17" i="15"/>
  <c r="I17" i="15"/>
  <c r="J17" i="15" s="1"/>
  <c r="H22" i="15"/>
  <c r="I22" i="15"/>
  <c r="J22" i="15" s="1"/>
  <c r="H27" i="15"/>
  <c r="I27" i="15"/>
  <c r="J27" i="15" s="1"/>
  <c r="H32" i="15"/>
  <c r="I32" i="15"/>
  <c r="J32" i="15" s="1"/>
  <c r="H37" i="15"/>
  <c r="I37" i="15"/>
  <c r="J37" i="15" s="1"/>
  <c r="H42" i="15"/>
  <c r="I42" i="15"/>
  <c r="J42" i="15" s="1"/>
  <c r="H47" i="15"/>
  <c r="I47" i="15"/>
  <c r="J47" i="15" s="1"/>
  <c r="I4" i="15"/>
  <c r="J4" i="15" s="1"/>
  <c r="G6" i="12"/>
  <c r="H6" i="12"/>
  <c r="I6" i="12" s="1"/>
  <c r="G7" i="12"/>
  <c r="H7" i="12"/>
  <c r="I7" i="12" s="1"/>
  <c r="G8" i="12"/>
  <c r="H8" i="12"/>
  <c r="I8" i="12"/>
  <c r="H5" i="12"/>
  <c r="I5" i="12" s="1"/>
  <c r="G5" i="12"/>
  <c r="G7" i="11"/>
  <c r="H7" i="11"/>
  <c r="I7" i="11" s="1"/>
  <c r="G8" i="11"/>
  <c r="H8" i="11"/>
  <c r="I8" i="11"/>
  <c r="G9" i="11"/>
  <c r="H9" i="11"/>
  <c r="I9" i="11" s="1"/>
  <c r="H6" i="11"/>
  <c r="I6" i="11" s="1"/>
  <c r="G6" i="11"/>
  <c r="AA35" i="10"/>
  <c r="AB35" i="10"/>
  <c r="AA36" i="10"/>
  <c r="AB36" i="10"/>
  <c r="AC36" i="10"/>
  <c r="AA37" i="10"/>
  <c r="AB37" i="10"/>
  <c r="AA38" i="10"/>
  <c r="AB38" i="10"/>
  <c r="AA39" i="10"/>
  <c r="AB39" i="10"/>
  <c r="AA40" i="10"/>
  <c r="AB40" i="10"/>
  <c r="AA41" i="10"/>
  <c r="AB41" i="10"/>
  <c r="AC41" i="10"/>
  <c r="AA42" i="10"/>
  <c r="AB42" i="10"/>
  <c r="AA43" i="10"/>
  <c r="AB43" i="10"/>
  <c r="AA44" i="10"/>
  <c r="AB44" i="10"/>
  <c r="AA45" i="10"/>
  <c r="AB45" i="10"/>
  <c r="AA46" i="10"/>
  <c r="AB46" i="10"/>
  <c r="AC46" i="10"/>
  <c r="AA47" i="10"/>
  <c r="AB47" i="10"/>
  <c r="AA48" i="10"/>
  <c r="AB48" i="10"/>
  <c r="AC48" i="10"/>
  <c r="AA49" i="10"/>
  <c r="AB49" i="10"/>
  <c r="AA50" i="10"/>
  <c r="AB50" i="10"/>
  <c r="AA51" i="10"/>
  <c r="AB51" i="10"/>
  <c r="AA52" i="10"/>
  <c r="AB52" i="10"/>
  <c r="AC52" i="10"/>
  <c r="AA53" i="10"/>
  <c r="AB53" i="10"/>
  <c r="AA54" i="10"/>
  <c r="AB54" i="10"/>
  <c r="AA55" i="10"/>
  <c r="AB55" i="10"/>
  <c r="AA56" i="10"/>
  <c r="AB56" i="10"/>
  <c r="AC56" i="10"/>
  <c r="AA57" i="10"/>
  <c r="AB57" i="10"/>
  <c r="AC34" i="10"/>
  <c r="O5" i="10"/>
  <c r="AB34" i="10"/>
  <c r="N5" i="10"/>
  <c r="AA34" i="10"/>
  <c r="M6" i="10"/>
  <c r="N6" i="10"/>
  <c r="O6" i="10" s="1"/>
  <c r="M7" i="10"/>
  <c r="N7" i="10"/>
  <c r="O7" i="10" s="1"/>
  <c r="M8" i="10"/>
  <c r="N8" i="10"/>
  <c r="O8" i="10" s="1"/>
  <c r="M9" i="10"/>
  <c r="N9" i="10"/>
  <c r="O9" i="10" s="1"/>
  <c r="M10" i="10"/>
  <c r="N10" i="10"/>
  <c r="O10" i="10" s="1"/>
  <c r="M11" i="10"/>
  <c r="N11" i="10"/>
  <c r="O11" i="10" s="1"/>
  <c r="M12" i="10"/>
  <c r="N12" i="10"/>
  <c r="O12" i="10" s="1"/>
  <c r="M13" i="10"/>
  <c r="N13" i="10"/>
  <c r="AC42" i="10" s="1"/>
  <c r="M14" i="10"/>
  <c r="N14" i="10"/>
  <c r="O14" i="10" s="1"/>
  <c r="M15" i="10"/>
  <c r="N15" i="10"/>
  <c r="AC44" i="10" s="1"/>
  <c r="O15" i="10"/>
  <c r="M16" i="10"/>
  <c r="N16" i="10"/>
  <c r="O16" i="10" s="1"/>
  <c r="M17" i="10"/>
  <c r="N17" i="10"/>
  <c r="O17" i="10" s="1"/>
  <c r="M18" i="10"/>
  <c r="N18" i="10"/>
  <c r="O18" i="10" s="1"/>
  <c r="M19" i="10"/>
  <c r="N19" i="10"/>
  <c r="O19" i="10"/>
  <c r="M20" i="10"/>
  <c r="N20" i="10"/>
  <c r="AC49" i="10" s="1"/>
  <c r="O20" i="10"/>
  <c r="M21" i="10"/>
  <c r="N21" i="10"/>
  <c r="AC50" i="10" s="1"/>
  <c r="O21" i="10"/>
  <c r="M22" i="10"/>
  <c r="N22" i="10"/>
  <c r="AC51" i="10" s="1"/>
  <c r="M23" i="10"/>
  <c r="N23" i="10"/>
  <c r="O23" i="10" s="1"/>
  <c r="M24" i="10"/>
  <c r="N24" i="10"/>
  <c r="O24" i="10" s="1"/>
  <c r="M25" i="10"/>
  <c r="N25" i="10"/>
  <c r="O25" i="10" s="1"/>
  <c r="M26" i="10"/>
  <c r="N26" i="10"/>
  <c r="O26" i="10" s="1"/>
  <c r="M27" i="10"/>
  <c r="N27" i="10"/>
  <c r="O27" i="10" s="1"/>
  <c r="M28" i="10"/>
  <c r="N28" i="10"/>
  <c r="AC57" i="10" s="1"/>
  <c r="H6" i="9"/>
  <c r="I6" i="9"/>
  <c r="J6" i="9" s="1"/>
  <c r="H7" i="9"/>
  <c r="I7" i="9"/>
  <c r="J7" i="9" s="1"/>
  <c r="I5" i="9"/>
  <c r="J5" i="9" s="1"/>
  <c r="H5" i="9"/>
  <c r="AQ23" i="7"/>
  <c r="AR23" i="7"/>
  <c r="AS23" i="7" s="1"/>
  <c r="AR22" i="7"/>
  <c r="AS22" i="7" s="1"/>
  <c r="AQ22" i="7"/>
  <c r="AQ17" i="7"/>
  <c r="AR17" i="7"/>
  <c r="AS17" i="7" s="1"/>
  <c r="AR16" i="7"/>
  <c r="AS16" i="7" s="1"/>
  <c r="AQ16" i="7"/>
  <c r="AQ11" i="7"/>
  <c r="AR11" i="7"/>
  <c r="AS11" i="7"/>
  <c r="AR10" i="7"/>
  <c r="AS10" i="7" s="1"/>
  <c r="AQ10" i="7"/>
  <c r="O8" i="6"/>
  <c r="P8" i="6"/>
  <c r="Q8" i="6"/>
  <c r="O9" i="6"/>
  <c r="P9" i="6"/>
  <c r="Q9" i="6" s="1"/>
  <c r="O10" i="6"/>
  <c r="P10" i="6"/>
  <c r="Q10" i="6" s="1"/>
  <c r="P7" i="6"/>
  <c r="Q7" i="6" s="1"/>
  <c r="O7" i="6"/>
  <c r="FF11" i="3"/>
  <c r="FG11" i="3"/>
  <c r="FH11" i="3" s="1"/>
  <c r="FF12" i="3"/>
  <c r="FG12" i="3"/>
  <c r="FH12" i="3"/>
  <c r="FF13" i="3"/>
  <c r="FG13" i="3"/>
  <c r="FH13" i="3" s="1"/>
  <c r="FG10" i="3"/>
  <c r="FH10" i="3" s="1"/>
  <c r="FF10" i="3"/>
  <c r="L5" i="2"/>
  <c r="M5" i="2" s="1"/>
  <c r="L4" i="2"/>
  <c r="M4" i="2" s="1"/>
  <c r="I24" i="24"/>
  <c r="J24" i="24"/>
  <c r="K24" i="24" s="1"/>
  <c r="I29" i="24"/>
  <c r="J29" i="24"/>
  <c r="K29" i="24" s="1"/>
  <c r="I34" i="24"/>
  <c r="J34" i="24"/>
  <c r="K34" i="24" s="1"/>
  <c r="I5" i="24"/>
  <c r="J5" i="24"/>
  <c r="K5" i="24" s="1"/>
  <c r="I10" i="24"/>
  <c r="J10" i="24"/>
  <c r="K10" i="24" s="1"/>
  <c r="I15" i="24"/>
  <c r="J15" i="24"/>
  <c r="K15" i="24" s="1"/>
  <c r="I20" i="24"/>
  <c r="J20" i="24"/>
  <c r="K20" i="24" s="1"/>
  <c r="I25" i="24"/>
  <c r="J25" i="24"/>
  <c r="K25" i="24" s="1"/>
  <c r="I30" i="24"/>
  <c r="J30" i="24"/>
  <c r="K30" i="24" s="1"/>
  <c r="I35" i="24"/>
  <c r="J35" i="24"/>
  <c r="K35" i="24" s="1"/>
  <c r="I6" i="24"/>
  <c r="J6" i="24"/>
  <c r="K6" i="24" s="1"/>
  <c r="I11" i="24"/>
  <c r="J11" i="24"/>
  <c r="K11" i="24" s="1"/>
  <c r="I16" i="24"/>
  <c r="J16" i="24"/>
  <c r="K16" i="24" s="1"/>
  <c r="I21" i="24"/>
  <c r="J21" i="24"/>
  <c r="K21" i="24" s="1"/>
  <c r="I26" i="24"/>
  <c r="J26" i="24"/>
  <c r="K26" i="24" s="1"/>
  <c r="I31" i="24"/>
  <c r="J31" i="24"/>
  <c r="K31" i="24" s="1"/>
  <c r="I36" i="24"/>
  <c r="J36" i="24"/>
  <c r="K36" i="24" s="1"/>
  <c r="I7" i="24"/>
  <c r="J7" i="24"/>
  <c r="K7" i="24" s="1"/>
  <c r="I12" i="24"/>
  <c r="J12" i="24"/>
  <c r="K12" i="24" s="1"/>
  <c r="I17" i="24"/>
  <c r="J17" i="24"/>
  <c r="K17" i="24" s="1"/>
  <c r="I22" i="24"/>
  <c r="J22" i="24"/>
  <c r="K22" i="24" s="1"/>
  <c r="I27" i="24"/>
  <c r="J27" i="24"/>
  <c r="K27" i="24" s="1"/>
  <c r="I32" i="24"/>
  <c r="J32" i="24"/>
  <c r="K32" i="24" s="1"/>
  <c r="I37" i="24"/>
  <c r="J37" i="24"/>
  <c r="K37" i="24" s="1"/>
  <c r="I9" i="24"/>
  <c r="J9" i="24"/>
  <c r="K9" i="24" s="1"/>
  <c r="I14" i="24"/>
  <c r="J14" i="24"/>
  <c r="K14" i="24" s="1"/>
  <c r="I19" i="24"/>
  <c r="J19" i="24"/>
  <c r="K19" i="24" s="1"/>
  <c r="AC45" i="10" l="1"/>
  <c r="AC47" i="10"/>
  <c r="O13" i="10"/>
  <c r="AC40" i="10"/>
  <c r="AC43" i="10"/>
  <c r="AC39" i="10"/>
  <c r="AC38" i="10"/>
  <c r="AC54" i="10"/>
  <c r="AC53" i="10"/>
  <c r="AC37" i="10"/>
  <c r="AC55" i="10"/>
  <c r="O28" i="10"/>
  <c r="O22" i="10"/>
  <c r="AC35" i="10"/>
  <c r="J4" i="24"/>
  <c r="K4" i="24" s="1"/>
  <c r="E9" i="69" l="1"/>
  <c r="F9" i="69"/>
  <c r="G9" i="69"/>
  <c r="E10" i="69"/>
  <c r="F10" i="69"/>
  <c r="G10" i="69"/>
  <c r="F8" i="69"/>
  <c r="G8" i="69" s="1"/>
  <c r="E8" i="69"/>
  <c r="F7" i="69"/>
  <c r="G7" i="69" s="1"/>
  <c r="E7" i="69"/>
  <c r="F6" i="69"/>
  <c r="G6" i="69" s="1"/>
  <c r="E6" i="69"/>
  <c r="F5" i="69"/>
  <c r="G5" i="69" s="1"/>
  <c r="E5" i="69"/>
  <c r="F12" i="67"/>
  <c r="G12" i="67" s="1"/>
  <c r="E12" i="67"/>
  <c r="F11" i="67"/>
  <c r="G11" i="67" s="1"/>
  <c r="E11" i="67"/>
  <c r="F5" i="67"/>
  <c r="G5" i="67" s="1"/>
  <c r="E5" i="67"/>
  <c r="F4" i="67"/>
  <c r="G4" i="67" s="1"/>
  <c r="E4" i="67"/>
  <c r="F6" i="65"/>
  <c r="G6" i="65" s="1"/>
  <c r="E6" i="65"/>
  <c r="F5" i="65"/>
  <c r="G5" i="65" s="1"/>
  <c r="E5" i="65"/>
  <c r="F17" i="62"/>
  <c r="G17" i="62" s="1"/>
  <c r="E17" i="62"/>
  <c r="F16" i="62"/>
  <c r="G16" i="62" s="1"/>
  <c r="E16" i="62"/>
  <c r="F15" i="62"/>
  <c r="G15" i="62" s="1"/>
  <c r="E15" i="62"/>
  <c r="F14" i="62"/>
  <c r="G14" i="62" s="1"/>
  <c r="E14" i="62"/>
  <c r="F8" i="62"/>
  <c r="G8" i="62" s="1"/>
  <c r="E8" i="62"/>
  <c r="F7" i="62"/>
  <c r="G7" i="62" s="1"/>
  <c r="E7" i="62"/>
  <c r="F6" i="62"/>
  <c r="G6" i="62" s="1"/>
  <c r="E6" i="62"/>
  <c r="F5" i="62"/>
  <c r="G5" i="62" s="1"/>
  <c r="E5" i="62"/>
  <c r="E8" i="60"/>
  <c r="F8" i="60"/>
  <c r="G8" i="60" s="1"/>
  <c r="F7" i="60"/>
  <c r="G7" i="60" s="1"/>
  <c r="E7" i="60"/>
  <c r="F6" i="60"/>
  <c r="G6" i="60" s="1"/>
  <c r="E6" i="60"/>
  <c r="F5" i="60"/>
  <c r="G5" i="60" s="1"/>
  <c r="E5" i="60"/>
  <c r="F7" i="57"/>
  <c r="G7" i="57" s="1"/>
  <c r="E7" i="57"/>
  <c r="F6" i="57"/>
  <c r="G6" i="57" s="1"/>
  <c r="E6" i="57"/>
  <c r="F5" i="57"/>
  <c r="G5" i="57" s="1"/>
  <c r="E5" i="57"/>
  <c r="F7" i="52"/>
  <c r="G7" i="52" s="1"/>
  <c r="E7" i="52"/>
  <c r="F6" i="52"/>
  <c r="G6" i="52" s="1"/>
  <c r="E6" i="52"/>
  <c r="F5" i="52"/>
  <c r="G5" i="52" s="1"/>
  <c r="E5" i="52"/>
  <c r="F7" i="49"/>
  <c r="G7" i="49"/>
  <c r="H7" i="49" s="1"/>
  <c r="F8" i="49"/>
  <c r="G8" i="49"/>
  <c r="H8" i="49"/>
  <c r="G6" i="49"/>
  <c r="H6" i="49" s="1"/>
  <c r="F6" i="49"/>
  <c r="G5" i="49"/>
  <c r="H5" i="49" s="1"/>
  <c r="F5" i="49"/>
  <c r="F6" i="41"/>
  <c r="G6" i="41" s="1"/>
  <c r="E6" i="41"/>
  <c r="F5" i="41"/>
  <c r="G5" i="41" s="1"/>
  <c r="E5" i="41"/>
  <c r="F14" i="39"/>
  <c r="G14" i="39" s="1"/>
  <c r="E14" i="39"/>
  <c r="F13" i="39"/>
  <c r="G13" i="39" s="1"/>
  <c r="E13" i="39"/>
  <c r="F13" i="37"/>
  <c r="G13" i="37" s="1"/>
  <c r="E13" i="37"/>
  <c r="F12" i="37"/>
  <c r="G12" i="37" s="1"/>
  <c r="E12" i="37"/>
  <c r="F6" i="37"/>
  <c r="G6" i="37" s="1"/>
  <c r="E6" i="37"/>
  <c r="F5" i="37"/>
  <c r="G5" i="37" s="1"/>
  <c r="E5" i="37"/>
  <c r="F51" i="34"/>
  <c r="G51" i="34" s="1"/>
  <c r="E51" i="34"/>
  <c r="F50" i="34"/>
  <c r="G50" i="34" s="1"/>
  <c r="E50" i="34"/>
  <c r="F44" i="34"/>
  <c r="G44" i="34" s="1"/>
  <c r="E44" i="34"/>
  <c r="F43" i="34"/>
  <c r="G43" i="34" s="1"/>
  <c r="F28" i="34"/>
  <c r="G28" i="34" s="1"/>
  <c r="E28" i="34"/>
  <c r="F27" i="34"/>
  <c r="G27" i="34" s="1"/>
  <c r="F6" i="34"/>
  <c r="G6" i="34" s="1"/>
  <c r="E6" i="34"/>
  <c r="F5" i="34"/>
  <c r="G5" i="34" s="1"/>
  <c r="E6" i="33"/>
  <c r="F6" i="33"/>
  <c r="G6" i="33" s="1"/>
  <c r="F5" i="33"/>
  <c r="G5" i="33" s="1"/>
  <c r="E5" i="33"/>
  <c r="F4" i="33"/>
  <c r="G4" i="33" s="1"/>
  <c r="F6" i="31"/>
  <c r="G6" i="31" s="1"/>
  <c r="E6" i="31"/>
  <c r="F5" i="31"/>
  <c r="G5" i="31" s="1"/>
  <c r="F6" i="30"/>
  <c r="G6" i="30" s="1"/>
  <c r="E6" i="30"/>
  <c r="F5" i="30"/>
  <c r="G5" i="30" s="1"/>
  <c r="E5" i="30"/>
  <c r="F62" i="29"/>
  <c r="G62" i="29" s="1"/>
  <c r="E62" i="29"/>
  <c r="F61" i="29"/>
  <c r="G61" i="29" s="1"/>
  <c r="E61" i="29"/>
  <c r="F24" i="13"/>
  <c r="G24" i="13" s="1"/>
  <c r="E24" i="13"/>
  <c r="F23" i="13"/>
  <c r="G23" i="13" s="1"/>
  <c r="E23" i="13"/>
  <c r="F22" i="13"/>
  <c r="G22" i="13" s="1"/>
  <c r="E22" i="13"/>
  <c r="F21" i="13"/>
  <c r="G21" i="13" s="1"/>
  <c r="E21" i="13"/>
  <c r="F20" i="13"/>
  <c r="G20" i="13" s="1"/>
  <c r="E20" i="13"/>
  <c r="F19" i="13"/>
  <c r="G19" i="13" s="1"/>
  <c r="E19" i="13"/>
  <c r="F18" i="13"/>
  <c r="G18" i="13" s="1"/>
  <c r="E18" i="13"/>
  <c r="F17" i="13"/>
  <c r="G17" i="13" s="1"/>
  <c r="E17" i="13"/>
  <c r="F11" i="13"/>
  <c r="G11" i="13" s="1"/>
  <c r="E11" i="13"/>
  <c r="F10" i="13"/>
  <c r="G10" i="13" s="1"/>
  <c r="E10" i="13"/>
  <c r="F9" i="13"/>
  <c r="G9" i="13" s="1"/>
  <c r="E9" i="13"/>
  <c r="F8" i="13"/>
  <c r="G8" i="13" s="1"/>
  <c r="E8" i="13"/>
  <c r="F7" i="13"/>
  <c r="G7" i="13" s="1"/>
  <c r="E7" i="13"/>
  <c r="F6" i="13"/>
  <c r="G6" i="13" s="1"/>
  <c r="E6" i="13"/>
  <c r="F5" i="13"/>
  <c r="G5" i="13" s="1"/>
  <c r="E5" i="13"/>
  <c r="F4" i="13"/>
  <c r="G4" i="13" s="1"/>
  <c r="E4" i="13"/>
  <c r="F7" i="5"/>
  <c r="G7" i="5"/>
  <c r="H7" i="5" s="1"/>
  <c r="F8" i="5"/>
  <c r="G8" i="5"/>
  <c r="H8" i="5" s="1"/>
  <c r="G6" i="5"/>
  <c r="H6" i="5" s="1"/>
  <c r="F6" i="5"/>
  <c r="G5" i="5"/>
  <c r="H5" i="5" s="1"/>
  <c r="F5" i="5"/>
  <c r="H421" i="3"/>
  <c r="H420" i="3"/>
  <c r="G420" i="3"/>
  <c r="G421" i="3" s="1"/>
  <c r="F420" i="3"/>
  <c r="F421" i="3" s="1"/>
  <c r="D420" i="3"/>
  <c r="D421" i="3" s="1"/>
  <c r="C420" i="3"/>
  <c r="C421" i="3" s="1"/>
  <c r="B420" i="3"/>
  <c r="B421" i="3" s="1"/>
  <c r="H419" i="3"/>
  <c r="G419" i="3"/>
  <c r="F419" i="3"/>
  <c r="D419" i="3"/>
  <c r="C419" i="3"/>
  <c r="B419" i="3"/>
  <c r="H5" i="3"/>
  <c r="I5" i="3" s="1"/>
  <c r="G5" i="3"/>
  <c r="H4" i="3"/>
  <c r="I4" i="3" s="1"/>
  <c r="G4" i="3"/>
  <c r="C419" i="4"/>
  <c r="D419" i="4"/>
  <c r="F419" i="4"/>
  <c r="G419" i="4"/>
  <c r="H419" i="4"/>
  <c r="C420" i="4"/>
  <c r="D420" i="4"/>
  <c r="D421" i="4" s="1"/>
  <c r="F420" i="4"/>
  <c r="G420" i="4"/>
  <c r="G421" i="4" s="1"/>
  <c r="H420" i="4"/>
  <c r="H421" i="4" s="1"/>
  <c r="C421" i="4"/>
  <c r="F421" i="4"/>
  <c r="B420" i="4"/>
  <c r="B421" i="4" s="1"/>
  <c r="B419" i="4"/>
  <c r="H5" i="4"/>
  <c r="I5" i="4" s="1"/>
  <c r="G5" i="4"/>
  <c r="H4" i="4"/>
  <c r="I4" i="4" s="1"/>
  <c r="G4" i="4"/>
</calcChain>
</file>

<file path=xl/sharedStrings.xml><?xml version="1.0" encoding="utf-8"?>
<sst xmlns="http://schemas.openxmlformats.org/spreadsheetml/2006/main" count="3579" uniqueCount="731">
  <si>
    <t>FN1hi</t>
  </si>
  <si>
    <t>FN1lo</t>
  </si>
  <si>
    <t>12 h</t>
  </si>
  <si>
    <t>24 h</t>
  </si>
  <si>
    <t>LLC</t>
    <phoneticPr fontId="1" type="noConversion"/>
  </si>
  <si>
    <t>48 h</t>
  </si>
  <si>
    <r>
      <t>FN1</t>
    </r>
    <r>
      <rPr>
        <vertAlign val="superscript"/>
        <sz val="9"/>
        <rFont val="Arial"/>
        <family val="2"/>
      </rPr>
      <t>fl/fl</t>
    </r>
  </si>
  <si>
    <r>
      <t>FN1</t>
    </r>
    <r>
      <rPr>
        <vertAlign val="superscript"/>
        <sz val="9"/>
        <rFont val="Arial"/>
        <family val="2"/>
      </rPr>
      <t>ΔLyz2</t>
    </r>
  </si>
  <si>
    <t>T cell</t>
  </si>
  <si>
    <t>LLC+T cell</t>
  </si>
  <si>
    <t>T cell+CXCL9</t>
  </si>
  <si>
    <t>LLC+T cell+CXCL9</t>
  </si>
  <si>
    <t>24h</t>
  </si>
  <si>
    <t>48h</t>
  </si>
  <si>
    <t>sh NC</t>
  </si>
  <si>
    <t>0uM</t>
  </si>
  <si>
    <t>10uM</t>
  </si>
  <si>
    <t>Time (minutes)</t>
  </si>
  <si>
    <t>ECAR</t>
    <phoneticPr fontId="1" type="noConversion"/>
  </si>
  <si>
    <t>OCR</t>
    <phoneticPr fontId="1" type="noConversion"/>
  </si>
  <si>
    <t>Control</t>
  </si>
  <si>
    <t>RAPA</t>
  </si>
  <si>
    <t>DAY</t>
    <phoneticPr fontId="1" type="noConversion"/>
  </si>
  <si>
    <t>M1</t>
  </si>
  <si>
    <t>M2</t>
  </si>
  <si>
    <t>sh FN1-1</t>
    <phoneticPr fontId="1" type="noConversion"/>
  </si>
  <si>
    <t>sh FN1-2</t>
    <phoneticPr fontId="1" type="noConversion"/>
  </si>
  <si>
    <t>sh FN1</t>
  </si>
  <si>
    <t>0 uM</t>
  </si>
  <si>
    <t>5 uM</t>
  </si>
  <si>
    <t>10 uM</t>
  </si>
  <si>
    <t>sh FN1</t>
    <phoneticPr fontId="1" type="noConversion"/>
  </si>
  <si>
    <t>Bleb 20 uM</t>
  </si>
  <si>
    <t>Bleb 40 uM</t>
  </si>
  <si>
    <t>sh FN1+MG</t>
    <phoneticPr fontId="1" type="noConversion"/>
  </si>
  <si>
    <t>sh NC+CQ</t>
  </si>
  <si>
    <t>sh FN1+CQ</t>
    <phoneticPr fontId="1" type="noConversion"/>
  </si>
  <si>
    <t>CQ</t>
  </si>
  <si>
    <t>Control</t>
    <phoneticPr fontId="1" type="noConversion"/>
  </si>
  <si>
    <t>1G</t>
    <phoneticPr fontId="1" type="noConversion"/>
  </si>
  <si>
    <t>Avrg</t>
  </si>
  <si>
    <t>SD</t>
  </si>
  <si>
    <t>SEM</t>
  </si>
  <si>
    <t>P value</t>
  </si>
  <si>
    <t>#1</t>
  </si>
  <si>
    <t>#2</t>
  </si>
  <si>
    <t>#3</t>
  </si>
  <si>
    <t>#4</t>
  </si>
  <si>
    <t>#5</t>
  </si>
  <si>
    <t>&lt;0.0001</t>
  </si>
  <si>
    <t>CD163-</t>
    <phoneticPr fontId="1" type="noConversion"/>
  </si>
  <si>
    <t>CD163+</t>
    <phoneticPr fontId="1" type="noConversion"/>
  </si>
  <si>
    <t>#6</t>
    <phoneticPr fontId="1" type="noConversion"/>
  </si>
  <si>
    <t>#7</t>
    <phoneticPr fontId="1" type="noConversion"/>
  </si>
  <si>
    <t>#8</t>
    <phoneticPr fontId="1" type="noConversion"/>
  </si>
  <si>
    <t>#9</t>
    <phoneticPr fontId="1" type="noConversion"/>
  </si>
  <si>
    <t>FN1 expression in macrophages</t>
    <phoneticPr fontId="1" type="noConversion"/>
  </si>
  <si>
    <t>3B</t>
    <phoneticPr fontId="1" type="noConversion"/>
  </si>
  <si>
    <t>Quantification of the stiffness in tumor tissues</t>
    <phoneticPr fontId="1" type="noConversion"/>
  </si>
  <si>
    <r>
      <t>FN1</t>
    </r>
    <r>
      <rPr>
        <vertAlign val="superscript"/>
        <sz val="9"/>
        <rFont val="Arial"/>
        <family val="2"/>
      </rPr>
      <t>fl/fl</t>
    </r>
    <phoneticPr fontId="1" type="noConversion"/>
  </si>
  <si>
    <r>
      <t>FN1</t>
    </r>
    <r>
      <rPr>
        <vertAlign val="superscript"/>
        <sz val="10"/>
        <rFont val="Arial"/>
        <family val="2"/>
      </rPr>
      <t>ΔLyz2</t>
    </r>
    <phoneticPr fontId="1" type="noConversion"/>
  </si>
  <si>
    <r>
      <t>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 xml:space="preserve"> Young's modulus (Pa)</t>
    </r>
    <phoneticPr fontId="1" type="noConversion"/>
  </si>
  <si>
    <r>
      <t>FN1</t>
    </r>
    <r>
      <rPr>
        <vertAlign val="superscript"/>
        <sz val="9"/>
        <rFont val="Arial"/>
        <family val="2"/>
      </rPr>
      <t xml:space="preserve">fl/fl </t>
    </r>
    <r>
      <rPr>
        <sz val="9"/>
        <rFont val="Arial"/>
        <family val="2"/>
      </rPr>
      <t xml:space="preserve"> Frequency (%)</t>
    </r>
    <phoneticPr fontId="1" type="noConversion"/>
  </si>
  <si>
    <r>
      <t>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 xml:space="preserve"> Young's modulus (Pa)</t>
    </r>
    <phoneticPr fontId="1" type="noConversion"/>
  </si>
  <si>
    <r>
      <t>FN1</t>
    </r>
    <r>
      <rPr>
        <vertAlign val="superscript"/>
        <sz val="9"/>
        <rFont val="Arial"/>
        <family val="2"/>
      </rPr>
      <t xml:space="preserve">ΔLyz2 </t>
    </r>
    <r>
      <rPr>
        <sz val="9"/>
        <rFont val="Arial"/>
        <family val="2"/>
      </rPr>
      <t xml:space="preserve"> Frequency (%)</t>
    </r>
    <phoneticPr fontId="1" type="noConversion"/>
  </si>
  <si>
    <t>#10</t>
  </si>
  <si>
    <t>#10</t>
    <phoneticPr fontId="1" type="noConversion"/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</si>
  <si>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</si>
  <si>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</si>
  <si>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</si>
  <si>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</si>
  <si>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</si>
  <si>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</si>
  <si>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</si>
  <si>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</si>
  <si>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</si>
  <si>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</si>
  <si>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</si>
  <si>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</si>
  <si>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</si>
  <si>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</si>
  <si>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</si>
  <si>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</si>
  <si>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</si>
  <si>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</si>
  <si>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</si>
  <si>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</si>
  <si>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</si>
  <si>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</si>
  <si>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</si>
  <si>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</si>
  <si>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</si>
  <si>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</si>
  <si>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</si>
  <si>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#38</t>
  </si>
  <si>
    <t>#39</t>
  </si>
  <si>
    <t>#40</t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</si>
  <si>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</si>
  <si>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</si>
  <si>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</si>
  <si>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</si>
  <si>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</si>
  <si>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</si>
  <si>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</si>
  <si>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</si>
  <si>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</si>
  <si>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#50</t>
  </si>
  <si>
    <t>#51</t>
  </si>
  <si>
    <t>#52</t>
  </si>
  <si>
    <t>#53</t>
  </si>
  <si>
    <t>#54</t>
  </si>
  <si>
    <t>#55</t>
  </si>
  <si>
    <t>#56</t>
  </si>
  <si>
    <t>#57</t>
  </si>
  <si>
    <t>#58</t>
  </si>
  <si>
    <t>#59</t>
  </si>
  <si>
    <t>#60</t>
  </si>
  <si>
    <t>#61</t>
  </si>
  <si>
    <t>#62</t>
  </si>
  <si>
    <t>#63</t>
  </si>
  <si>
    <t>#64</t>
  </si>
  <si>
    <t>#65</t>
  </si>
  <si>
    <t>#66</t>
  </si>
  <si>
    <t>#67</t>
  </si>
  <si>
    <t>#68</t>
  </si>
  <si>
    <t>#69</t>
  </si>
  <si>
    <t>#70</t>
  </si>
  <si>
    <t>#71</t>
  </si>
  <si>
    <t>#72</t>
  </si>
  <si>
    <t>#73</t>
  </si>
  <si>
    <t>#74</t>
  </si>
  <si>
    <t>#75</t>
  </si>
  <si>
    <t>#76</t>
  </si>
  <si>
    <t>#77</t>
  </si>
  <si>
    <t>#78</t>
  </si>
  <si>
    <t>#79</t>
  </si>
  <si>
    <t>#80</t>
  </si>
  <si>
    <t>#81</t>
  </si>
  <si>
    <t>#82</t>
  </si>
  <si>
    <t>#83</t>
  </si>
  <si>
    <t>#84</t>
  </si>
  <si>
    <t>#85</t>
  </si>
  <si>
    <t>#86</t>
  </si>
  <si>
    <t>#87</t>
  </si>
  <si>
    <t>#88</t>
  </si>
  <si>
    <t>#89</t>
  </si>
  <si>
    <t>#90</t>
  </si>
  <si>
    <t>#91</t>
  </si>
  <si>
    <t>#92</t>
  </si>
  <si>
    <t>#93</t>
  </si>
  <si>
    <t>#94</t>
  </si>
  <si>
    <t>#95</t>
  </si>
  <si>
    <t>#96</t>
  </si>
  <si>
    <t>#97</t>
  </si>
  <si>
    <t>#98</t>
  </si>
  <si>
    <t>#99</t>
  </si>
  <si>
    <t>#100</t>
  </si>
  <si>
    <t>#101</t>
  </si>
  <si>
    <t>#102</t>
  </si>
  <si>
    <t>#103</t>
  </si>
  <si>
    <t>#104</t>
  </si>
  <si>
    <t>#105</t>
  </si>
  <si>
    <t>#106</t>
  </si>
  <si>
    <t>#107</t>
  </si>
  <si>
    <t>#108</t>
  </si>
  <si>
    <t>&lt;0.0002</t>
  </si>
  <si>
    <t xml:space="preserve">Stiffness of tumor tissues </t>
    <phoneticPr fontId="1" type="noConversion"/>
  </si>
  <si>
    <t>#1</t>
    <phoneticPr fontId="1" type="noConversion"/>
  </si>
  <si>
    <r>
      <t>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>#1</t>
    </r>
    <phoneticPr fontId="1" type="noConversion"/>
  </si>
  <si>
    <r>
      <t>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>#2</t>
    </r>
    <phoneticPr fontId="1" type="noConversion"/>
  </si>
  <si>
    <r>
      <t>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>#3</t>
    </r>
    <phoneticPr fontId="1" type="noConversion"/>
  </si>
  <si>
    <r>
      <t>FN1</t>
    </r>
    <r>
      <rPr>
        <vertAlign val="superscript"/>
        <sz val="10"/>
        <rFont val="Arial"/>
        <family val="2"/>
      </rPr>
      <t>ΔLyz2</t>
    </r>
    <r>
      <rPr>
        <sz val="10"/>
        <rFont val="Arial"/>
        <family val="2"/>
      </rPr>
      <t>#1</t>
    </r>
    <phoneticPr fontId="1" type="noConversion"/>
  </si>
  <si>
    <r>
      <t>FN1</t>
    </r>
    <r>
      <rPr>
        <vertAlign val="superscript"/>
        <sz val="10"/>
        <rFont val="Arial"/>
        <family val="2"/>
      </rPr>
      <t>ΔLyz2</t>
    </r>
    <r>
      <rPr>
        <sz val="10"/>
        <rFont val="Arial"/>
        <family val="2"/>
      </rPr>
      <t>#2</t>
    </r>
    <phoneticPr fontId="1" type="noConversion"/>
  </si>
  <si>
    <r>
      <t>FN1</t>
    </r>
    <r>
      <rPr>
        <vertAlign val="superscript"/>
        <sz val="10"/>
        <rFont val="Arial"/>
        <family val="2"/>
      </rPr>
      <t>ΔLyz2</t>
    </r>
    <r>
      <rPr>
        <sz val="10"/>
        <rFont val="Arial"/>
        <family val="2"/>
      </rPr>
      <t>#3</t>
    </r>
    <phoneticPr fontId="1" type="noConversion"/>
  </si>
  <si>
    <t>&lt;0.0003</t>
  </si>
  <si>
    <t>&lt;0.0005</t>
  </si>
  <si>
    <t>&lt;0.0006</t>
  </si>
  <si>
    <t>&lt;0.0007</t>
  </si>
  <si>
    <t>#109</t>
  </si>
  <si>
    <t>#110</t>
  </si>
  <si>
    <t>#111</t>
  </si>
  <si>
    <t>#112</t>
  </si>
  <si>
    <t>#113</t>
  </si>
  <si>
    <t>#114</t>
  </si>
  <si>
    <t>#115</t>
  </si>
  <si>
    <t>#116</t>
  </si>
  <si>
    <t>#117</t>
  </si>
  <si>
    <t>#118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</si>
  <si>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</si>
  <si>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</si>
  <si>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</si>
  <si>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</si>
  <si>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</si>
  <si>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</si>
  <si>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</si>
  <si>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</si>
  <si>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</si>
  <si>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</si>
  <si>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</si>
  <si>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</si>
  <si>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</si>
  <si>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</si>
  <si>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</si>
  <si>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</si>
  <si>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#135</t>
  </si>
  <si>
    <t>#136</t>
  </si>
  <si>
    <t>#137</t>
  </si>
  <si>
    <t>#138</t>
  </si>
  <si>
    <t>#139</t>
  </si>
  <si>
    <t>#140</t>
  </si>
  <si>
    <t>#141</t>
  </si>
  <si>
    <t>#142</t>
  </si>
  <si>
    <t>#143</t>
  </si>
  <si>
    <t>#144</t>
  </si>
  <si>
    <t>#145</t>
  </si>
  <si>
    <t>#146</t>
  </si>
  <si>
    <t>#147</t>
  </si>
  <si>
    <t>#148</t>
  </si>
  <si>
    <t>#149</t>
  </si>
  <si>
    <t>#150</t>
  </si>
  <si>
    <t>#151</t>
  </si>
  <si>
    <t>#152</t>
  </si>
  <si>
    <t>#153</t>
  </si>
  <si>
    <t>#154</t>
  </si>
  <si>
    <t>#155</t>
  </si>
  <si>
    <t>#156</t>
  </si>
  <si>
    <t>#157</t>
  </si>
  <si>
    <t>#158</t>
  </si>
  <si>
    <t>#159</t>
  </si>
  <si>
    <t>Quantification of the stiffness in ECM from BMDMs</t>
    <phoneticPr fontId="1" type="noConversion"/>
  </si>
  <si>
    <t>Stiffness of ECM from BMDMs</t>
    <phoneticPr fontId="1" type="noConversion"/>
  </si>
  <si>
    <t>3E</t>
    <phoneticPr fontId="1" type="noConversion"/>
  </si>
  <si>
    <r>
      <t>LLC+FN1</t>
    </r>
    <r>
      <rPr>
        <vertAlign val="superscript"/>
        <sz val="9"/>
        <rFont val="Arial"/>
        <family val="2"/>
      </rPr>
      <t>fl/fl</t>
    </r>
    <phoneticPr fontId="1" type="noConversion"/>
  </si>
  <si>
    <r>
      <t>LLC+FN1</t>
    </r>
    <r>
      <rPr>
        <vertAlign val="superscript"/>
        <sz val="9"/>
        <rFont val="Arial"/>
        <family val="2"/>
      </rPr>
      <t>ΔLyz2</t>
    </r>
    <phoneticPr fontId="1" type="noConversion"/>
  </si>
  <si>
    <t>#6</t>
  </si>
  <si>
    <t>#7</t>
  </si>
  <si>
    <t>#8</t>
  </si>
  <si>
    <t>#9</t>
  </si>
  <si>
    <r>
      <t>FN1</t>
    </r>
    <r>
      <rPr>
        <vertAlign val="superscript"/>
        <sz val="9"/>
        <rFont val="Arial"/>
        <family val="2"/>
      </rPr>
      <t>ΔLyz2</t>
    </r>
    <phoneticPr fontId="1" type="noConversion"/>
  </si>
  <si>
    <t>3G</t>
    <phoneticPr fontId="1" type="noConversion"/>
  </si>
  <si>
    <t>3H</t>
    <phoneticPr fontId="1" type="noConversion"/>
  </si>
  <si>
    <t>Quantification of Dil-CD8+ T-cell migration to matrix in confocal images (n=3 biological replicates).</t>
    <phoneticPr fontId="1" type="noConversion"/>
  </si>
  <si>
    <t>Avrg</t>
    <phoneticPr fontId="1" type="noConversion"/>
  </si>
  <si>
    <t xml:space="preserve">Quantification of NK cell </t>
    <phoneticPr fontId="1" type="noConversion"/>
  </si>
  <si>
    <t>4D</t>
    <phoneticPr fontId="1" type="noConversion"/>
  </si>
  <si>
    <t>Western blotting analysis of PFKP expression</t>
    <phoneticPr fontId="1" type="noConversion"/>
  </si>
  <si>
    <t>Western blotting analysis of PFKP expression in shNC and shFN1 THP-1-induced macrophages (n=4 biological replicates).</t>
    <phoneticPr fontId="1" type="noConversion"/>
  </si>
  <si>
    <t>4E</t>
    <phoneticPr fontId="1" type="noConversion"/>
  </si>
  <si>
    <t>4K</t>
    <phoneticPr fontId="1" type="noConversion"/>
  </si>
  <si>
    <t xml:space="preserve">Quantification of mean fluorescence intensity of PFKP </t>
    <phoneticPr fontId="1" type="noConversion"/>
  </si>
  <si>
    <r>
      <t>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>+Blebbistatin</t>
    </r>
    <phoneticPr fontId="1" type="noConversion"/>
  </si>
  <si>
    <r>
      <t>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>+Blebbistatin</t>
    </r>
    <phoneticPr fontId="1" type="noConversion"/>
  </si>
  <si>
    <t>4L</t>
    <phoneticPr fontId="1" type="noConversion"/>
  </si>
  <si>
    <r>
      <t>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>+LPA</t>
    </r>
    <phoneticPr fontId="1" type="noConversion"/>
  </si>
  <si>
    <r>
      <t>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>+</t>
    </r>
    <r>
      <rPr>
        <sz val="9"/>
        <rFont val="Microsoft YaHei UI"/>
        <family val="2"/>
        <charset val="134"/>
      </rPr>
      <t>LPA</t>
    </r>
    <phoneticPr fontId="1" type="noConversion"/>
  </si>
  <si>
    <t>4N</t>
    <phoneticPr fontId="1" type="noConversion"/>
  </si>
  <si>
    <r>
      <t>qRT-PCR analysis of mRNA levels of IL1B in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BMDMs treated with 2-DG (10 mM), blebbistatin (40 </t>
    </r>
    <r>
      <rPr>
        <sz val="12"/>
        <color theme="1"/>
        <rFont val="Symbol"/>
        <family val="1"/>
        <charset val="2"/>
      </rPr>
      <t>m</t>
    </r>
    <r>
      <rPr>
        <sz val="12"/>
        <color theme="1"/>
        <rFont val="Times New Roman"/>
        <family val="1"/>
      </rPr>
      <t>M) and 2-DG plus blebbistatin (n=3 biological replicates).</t>
    </r>
    <phoneticPr fontId="1" type="noConversion"/>
  </si>
  <si>
    <t>qRT-PCR analysis of mRNA levels of IL1B</t>
    <phoneticPr fontId="1" type="noConversion"/>
  </si>
  <si>
    <r>
      <t>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>+2-DG</t>
    </r>
    <phoneticPr fontId="1" type="noConversion"/>
  </si>
  <si>
    <r>
      <t>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>+Blebbistatin+2-DG</t>
    </r>
    <phoneticPr fontId="1" type="noConversion"/>
  </si>
  <si>
    <r>
      <t>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>+2-DG</t>
    </r>
    <phoneticPr fontId="1" type="noConversion"/>
  </si>
  <si>
    <r>
      <t>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>+Blebbistatin</t>
    </r>
    <phoneticPr fontId="1" type="noConversion"/>
  </si>
  <si>
    <r>
      <t>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>+Blebbistatin+2-DG</t>
    </r>
    <phoneticPr fontId="1" type="noConversion"/>
  </si>
  <si>
    <r>
      <t>qRT-PCR analysis of mRNA levels of TNF in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BMDMs treated with 2-DG (10 mM), blebbistatin (40 </t>
    </r>
    <r>
      <rPr>
        <sz val="12"/>
        <color theme="1"/>
        <rFont val="Symbol"/>
        <family val="1"/>
        <charset val="2"/>
      </rPr>
      <t>m</t>
    </r>
    <r>
      <rPr>
        <sz val="12"/>
        <color theme="1"/>
        <rFont val="Times New Roman"/>
        <family val="1"/>
      </rPr>
      <t>M) and 2-DG plus blebbistatin (n=3 biological replicates).</t>
    </r>
    <phoneticPr fontId="1" type="noConversion"/>
  </si>
  <si>
    <t xml:space="preserve">qRT-PCR analysis of mRNA levels of TNF </t>
    <phoneticPr fontId="1" type="noConversion"/>
  </si>
  <si>
    <t>5A</t>
    <phoneticPr fontId="1" type="noConversion"/>
  </si>
  <si>
    <t>Western blotting relative analysis of PFKP</t>
    <phoneticPr fontId="1" type="noConversion"/>
  </si>
  <si>
    <t>6D</t>
    <phoneticPr fontId="1" type="noConversion"/>
  </si>
  <si>
    <t>6E</t>
    <phoneticPr fontId="1" type="noConversion"/>
  </si>
  <si>
    <r>
      <t>Flow cytometry analysis of IL-1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Times New Roman"/>
        <family val="1"/>
      </rPr>
      <t xml:space="preserve"> expression in F4/80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macrophages tumor tissues (n=5 biological replicates).</t>
    </r>
    <phoneticPr fontId="1" type="noConversion"/>
  </si>
  <si>
    <t>Flow cytometry analysis of perforin expression</t>
    <phoneticPr fontId="1" type="noConversion"/>
  </si>
  <si>
    <r>
      <t>Flow cytometry analysis of perforin</t>
    </r>
    <r>
      <rPr>
        <sz val="12"/>
        <color theme="1"/>
        <rFont val="Symbol"/>
        <family val="1"/>
        <charset val="2"/>
      </rPr>
      <t xml:space="preserve"> </t>
    </r>
    <r>
      <rPr>
        <sz val="12"/>
        <color theme="1"/>
        <rFont val="Times New Roman"/>
        <family val="1"/>
      </rPr>
      <t>expression in the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 cells of tumor tissues  (n=5 biological replicates).</t>
    </r>
    <phoneticPr fontId="1" type="noConversion"/>
  </si>
  <si>
    <t>6F</t>
    <phoneticPr fontId="1" type="noConversion"/>
  </si>
  <si>
    <t>Quantification analysis of PFKP</t>
    <phoneticPr fontId="1" type="noConversion"/>
  </si>
  <si>
    <t>Quantification analysis of P62</t>
    <phoneticPr fontId="1" type="noConversion"/>
  </si>
  <si>
    <t>6I</t>
    <phoneticPr fontId="1" type="noConversion"/>
  </si>
  <si>
    <r>
      <t>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>+RAPA</t>
    </r>
    <phoneticPr fontId="1" type="noConversion"/>
  </si>
  <si>
    <r>
      <t>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>+RAPA</t>
    </r>
    <phoneticPr fontId="1" type="noConversion"/>
  </si>
  <si>
    <t>Flow cytometry analysis of granzyme B expression</t>
    <phoneticPr fontId="1" type="noConversion"/>
  </si>
  <si>
    <t>6K</t>
    <phoneticPr fontId="1" type="noConversion"/>
  </si>
  <si>
    <t>7E</t>
    <phoneticPr fontId="1" type="noConversion"/>
  </si>
  <si>
    <r>
      <t>Mass cytometry analysis of perforin expression in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 cells  (n= 4 biological replicates).</t>
    </r>
    <phoneticPr fontId="1" type="noConversion"/>
  </si>
  <si>
    <t>Mass cytometry analysis of perforin expression</t>
    <phoneticPr fontId="1" type="noConversion"/>
  </si>
  <si>
    <r>
      <t>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>+IgG</t>
    </r>
    <phoneticPr fontId="1" type="noConversion"/>
  </si>
  <si>
    <r>
      <t>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>+IgG</t>
    </r>
    <phoneticPr fontId="1" type="noConversion"/>
  </si>
  <si>
    <r>
      <t>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>+αPD-1</t>
    </r>
    <phoneticPr fontId="1" type="noConversion"/>
  </si>
  <si>
    <r>
      <t>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>+αPD-1</t>
    </r>
    <phoneticPr fontId="1" type="noConversion"/>
  </si>
  <si>
    <r>
      <t>Mass cytometry analysis of granzyme B expression in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 cells  (n= 4 biological replicates).</t>
    </r>
    <phoneticPr fontId="1" type="noConversion"/>
  </si>
  <si>
    <t>Mass cytometry analysis of granzyme B expression</t>
    <phoneticPr fontId="1" type="noConversion"/>
  </si>
  <si>
    <t>Mass cytometry analysis of perforin expression in NK cells  (n= 4 biological replicates).</t>
    <phoneticPr fontId="1" type="noConversion"/>
  </si>
  <si>
    <t>Mass cytometry analysis of granzyme B expression in NK cells  (n= 4 biological replicates).</t>
    <phoneticPr fontId="1" type="noConversion"/>
  </si>
  <si>
    <t>Mass cytometry analysis of IFN-γ expression</t>
    <phoneticPr fontId="1" type="noConversion"/>
  </si>
  <si>
    <t>7G</t>
    <phoneticPr fontId="1" type="noConversion"/>
  </si>
  <si>
    <t>Mass cytometry analysis of HK2 expression</t>
    <phoneticPr fontId="1" type="noConversion"/>
  </si>
  <si>
    <t>Mass cytometry analysis of HK2 expression in neutrophils  (n= 4 biological replicates).</t>
    <phoneticPr fontId="1" type="noConversion"/>
  </si>
  <si>
    <t>Mass cytometry analysis of IL-6 expression</t>
    <phoneticPr fontId="1" type="noConversion"/>
  </si>
  <si>
    <t>Mass cytometry analysis of IL-6 expression in neutrophils  (n= 4 biological replicates).</t>
    <phoneticPr fontId="1" type="noConversion"/>
  </si>
  <si>
    <t>7H</t>
    <phoneticPr fontId="1" type="noConversion"/>
  </si>
  <si>
    <r>
      <t xml:space="preserve">qRT-PCR analysis of </t>
    </r>
    <r>
      <rPr>
        <i/>
        <sz val="12"/>
        <color theme="1"/>
        <rFont val="Times New Roman"/>
        <family val="1"/>
      </rPr>
      <t>FN1</t>
    </r>
    <r>
      <rPr>
        <sz val="12"/>
        <color theme="1"/>
        <rFont val="Times New Roman"/>
        <family val="1"/>
      </rPr>
      <t xml:space="preserve"> in M0-like, M1-like, and M2-like MDMs (n=6 biological replicates).</t>
    </r>
    <phoneticPr fontId="1" type="noConversion"/>
  </si>
  <si>
    <t>qRT-PCR analysis of FN1</t>
    <phoneticPr fontId="1" type="noConversion"/>
  </si>
  <si>
    <t>M0-like</t>
  </si>
  <si>
    <t>M1-like</t>
    <phoneticPr fontId="1" type="noConversion"/>
  </si>
  <si>
    <t>M2-like</t>
    <phoneticPr fontId="1" type="noConversion"/>
  </si>
  <si>
    <t>qRT-PCR analysis of CD163</t>
    <phoneticPr fontId="1" type="noConversion"/>
  </si>
  <si>
    <r>
      <t xml:space="preserve">qRT-PCR analysis of </t>
    </r>
    <r>
      <rPr>
        <i/>
        <sz val="12"/>
        <color theme="1"/>
        <rFont val="Times New Roman"/>
        <family val="1"/>
      </rPr>
      <t xml:space="preserve">CD163 </t>
    </r>
    <r>
      <rPr>
        <sz val="12"/>
        <color theme="1"/>
        <rFont val="Times New Roman"/>
        <family val="1"/>
      </rPr>
      <t>in M0-like, M1-like, and M2-like MDMs (n=7 or 8 biological replicates).</t>
    </r>
    <phoneticPr fontId="1" type="noConversion"/>
  </si>
  <si>
    <t>qRT-PCR analysis of MRC1</t>
    <phoneticPr fontId="1" type="noConversion"/>
  </si>
  <si>
    <t>qRT-PCR analysis of IL10</t>
    <phoneticPr fontId="1" type="noConversion"/>
  </si>
  <si>
    <t>qRT-PCR analysis of TGFB</t>
    <phoneticPr fontId="1" type="noConversion"/>
  </si>
  <si>
    <r>
      <t xml:space="preserve">qRT-PCR analysis of </t>
    </r>
    <r>
      <rPr>
        <i/>
        <sz val="12"/>
        <color theme="1"/>
        <rFont val="Times New Roman"/>
        <family val="1"/>
      </rPr>
      <t>MRC1</t>
    </r>
    <r>
      <rPr>
        <sz val="12"/>
        <color theme="1"/>
        <rFont val="Times New Roman"/>
        <family val="1"/>
      </rPr>
      <t xml:space="preserve"> in M0-like, M1-like, and M2-like MDMs (n=4 biological replicates).</t>
    </r>
    <phoneticPr fontId="1" type="noConversion"/>
  </si>
  <si>
    <r>
      <t xml:space="preserve">qRT-PCR analysis of </t>
    </r>
    <r>
      <rPr>
        <i/>
        <sz val="12"/>
        <color theme="1"/>
        <rFont val="Times New Roman"/>
        <family val="1"/>
      </rPr>
      <t xml:space="preserve">IL10 </t>
    </r>
    <r>
      <rPr>
        <sz val="12"/>
        <color theme="1"/>
        <rFont val="Times New Roman"/>
        <family val="1"/>
      </rPr>
      <t>in M0-like, M1-like, and M2-like MDMs (n=4 biological replicates).</t>
    </r>
    <phoneticPr fontId="1" type="noConversion"/>
  </si>
  <si>
    <r>
      <t>qRT-PCR analysis of TGFB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in M0-like, M1-like, and M2-like MDMs (n=5 biological replicates).</t>
    </r>
    <phoneticPr fontId="1" type="noConversion"/>
  </si>
  <si>
    <t>qRT-PCR analysis of IL6</t>
    <phoneticPr fontId="1" type="noConversion"/>
  </si>
  <si>
    <r>
      <t xml:space="preserve">qRT-PCR analysis of </t>
    </r>
    <r>
      <rPr>
        <i/>
        <sz val="12"/>
        <color theme="1"/>
        <rFont val="Times New Roman"/>
        <family val="1"/>
      </rPr>
      <t xml:space="preserve">IL6 </t>
    </r>
    <r>
      <rPr>
        <sz val="12"/>
        <color theme="1"/>
        <rFont val="Times New Roman"/>
        <family val="1"/>
      </rPr>
      <t>in M0-like, M1-like, and M2-like MDMs (n=3 or 4 biological replicates).</t>
    </r>
    <phoneticPr fontId="1" type="noConversion"/>
  </si>
  <si>
    <r>
      <t xml:space="preserve">qRT-PCR analysis of </t>
    </r>
    <r>
      <rPr>
        <i/>
        <sz val="12"/>
        <color theme="1"/>
        <rFont val="Times New Roman"/>
        <family val="1"/>
      </rPr>
      <t xml:space="preserve">IFNG </t>
    </r>
    <r>
      <rPr>
        <sz val="12"/>
        <color theme="1"/>
        <rFont val="Times New Roman"/>
        <family val="1"/>
      </rPr>
      <t>in M0-like, M1-like, and M2-like MDMs (n=4 biological replicates).</t>
    </r>
    <phoneticPr fontId="1" type="noConversion"/>
  </si>
  <si>
    <t>qRT-PCR analysis of IFNG</t>
    <phoneticPr fontId="1" type="noConversion"/>
  </si>
  <si>
    <r>
      <t xml:space="preserve">qRT-PCR analysis of </t>
    </r>
    <r>
      <rPr>
        <i/>
        <sz val="12"/>
        <color theme="1"/>
        <rFont val="Times New Roman"/>
        <family val="1"/>
      </rPr>
      <t xml:space="preserve">IL1B </t>
    </r>
    <r>
      <rPr>
        <sz val="12"/>
        <color theme="1"/>
        <rFont val="Times New Roman"/>
        <family val="1"/>
      </rPr>
      <t>in M0-like, M1-like, and M2-like MDMs (n=3 biological replicates).</t>
    </r>
    <phoneticPr fontId="1" type="noConversion"/>
  </si>
  <si>
    <t>qRT-PCR analysis of IL1B</t>
    <phoneticPr fontId="1" type="noConversion"/>
  </si>
  <si>
    <t>Western blotting relative analysis of FN1 in M1-like and M2-like MDMs (n=3 biological replicates).</t>
    <phoneticPr fontId="1" type="noConversion"/>
  </si>
  <si>
    <t>Western blotting relative analysis of FN1</t>
    <phoneticPr fontId="1" type="noConversion"/>
  </si>
  <si>
    <t>ELISA analysis of FN1 secretion in the culture medium of M1-like and M2-like MDMs (n=3 biological replicates).</t>
    <phoneticPr fontId="1" type="noConversion"/>
  </si>
  <si>
    <t>ELISA analysis of FN1 secretion</t>
    <phoneticPr fontId="1" type="noConversion"/>
  </si>
  <si>
    <r>
      <t>qRT-PCR analysis of FN1 expression in BMDMs from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mice  (n=4 biological replicates).</t>
    </r>
    <phoneticPr fontId="1" type="noConversion"/>
  </si>
  <si>
    <t xml:space="preserve">qRT-PCR analysis of FN1 expression </t>
    <phoneticPr fontId="1" type="noConversion"/>
  </si>
  <si>
    <t>ELISA analyses of FN1 expression in shNC and shFN1 THP-1-induced macrophages (n=3 biological replicates).</t>
    <phoneticPr fontId="1" type="noConversion"/>
  </si>
  <si>
    <t>ELISA analyses of FN1 expression</t>
    <phoneticPr fontId="1" type="noConversion"/>
  </si>
  <si>
    <t>qRT-PCR analysis of FN1 in shNC and shFN1 THP-1-induced macrophages (n=3 biological replicates).</t>
    <phoneticPr fontId="1" type="noConversion"/>
  </si>
  <si>
    <t>sh NC</t>
    <phoneticPr fontId="1" type="noConversion"/>
  </si>
  <si>
    <t>sh FN1-2</t>
  </si>
  <si>
    <t>qRT-PCR analysis of CD163 in shNC and shFN1 THP-1-induced macrophages (n=4 biological replicates).</t>
    <phoneticPr fontId="1" type="noConversion"/>
  </si>
  <si>
    <t>qRT-PCR analysis of MRC1 in shNC and shFN1 THP-1-induced macrophages (n=4 biological replicates).</t>
    <phoneticPr fontId="1" type="noConversion"/>
  </si>
  <si>
    <t>qRT-PCR analysis of TGFB in shNC and shFN1 THP-1-induced macrophages (n=3 biological replicates).</t>
    <phoneticPr fontId="1" type="noConversion"/>
  </si>
  <si>
    <t>qRT-PCR analysis of IL1B in shNC and shFN1 THP-1-induced macrophages (n=3 biological replicates).</t>
    <phoneticPr fontId="1" type="noConversion"/>
  </si>
  <si>
    <t>Flow cytometry analysis of CD163 expression in shNC and shFN1 THP-1-induced macrophages (n=4 biological replicates).</t>
    <phoneticPr fontId="1" type="noConversion"/>
  </si>
  <si>
    <t>Flow cytometry analysis of CD163 expression</t>
    <phoneticPr fontId="1" type="noConversion"/>
  </si>
  <si>
    <t>Flow cytometry analysis of CD86 expression in shNC and shFN1 THP-1-induced macrophages (n=4 biological replicates).</t>
    <phoneticPr fontId="1" type="noConversion"/>
  </si>
  <si>
    <t>Flow cytometry analysis of CD86 expression</t>
    <phoneticPr fontId="1" type="noConversion"/>
  </si>
  <si>
    <t>Flow cytometry analysis of IL-6 expression in shNC and shFN1 THP-1-induced macrophages (n=4 biological replicates).</t>
    <phoneticPr fontId="1" type="noConversion"/>
  </si>
  <si>
    <t>Flow cytometry analysis of IL-6 expression</t>
    <phoneticPr fontId="1" type="noConversion"/>
  </si>
  <si>
    <t>Flow cytometry analysis of IL-1β expression in shNC and shFN1 THP-1-induced macrophages (n=4 biological replicates).</t>
    <phoneticPr fontId="1" type="noConversion"/>
  </si>
  <si>
    <t>Flow cytometry analysis of IL-1β expression</t>
    <phoneticPr fontId="1" type="noConversion"/>
  </si>
  <si>
    <t>ELISA analysis of CXLC9 secretion in the culture medium of shNC/shFN1 THP-1-induced macrophages (n=3 biological replicates).</t>
    <phoneticPr fontId="1" type="noConversion"/>
  </si>
  <si>
    <t>ELISA analysis of CXCL9 secretion</t>
    <phoneticPr fontId="1" type="noConversion"/>
  </si>
  <si>
    <t>ELISA analysis of CXCL10 secretion in the culture medium of shNC/shFN1 THP-1-induced macrophages (n=3 biological replicates).</t>
    <phoneticPr fontId="1" type="noConversion"/>
  </si>
  <si>
    <t>ELISA analysis of CXCL10 secretion</t>
    <phoneticPr fontId="1" type="noConversion"/>
  </si>
  <si>
    <t>Flow cytometry analysis of CD206 expression</t>
    <phoneticPr fontId="1" type="noConversion"/>
  </si>
  <si>
    <r>
      <t>qRT-PCR analysis of IL6 in expression in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Times New Roman"/>
        <family val="1"/>
      </rPr>
      <t>ΔLyz2</t>
    </r>
    <r>
      <rPr>
        <sz val="12"/>
        <color theme="1"/>
        <rFont val="Times New Roman"/>
        <family val="1"/>
      </rPr>
      <t xml:space="preserve"> BMDMs (n=</t>
    </r>
    <r>
      <rPr>
        <sz val="12"/>
        <color theme="1"/>
        <rFont val="宋体"/>
        <family val="1"/>
        <charset val="134"/>
      </rPr>
      <t xml:space="preserve">3 </t>
    </r>
    <r>
      <rPr>
        <sz val="12"/>
        <color theme="1"/>
        <rFont val="Times New Roman"/>
        <family val="1"/>
      </rPr>
      <t>biological replicates).</t>
    </r>
    <phoneticPr fontId="1" type="noConversion"/>
  </si>
  <si>
    <r>
      <t>qRT-PCR analysis of IL1B in expression in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Times New Roman"/>
        <family val="1"/>
      </rPr>
      <t>ΔLyz2</t>
    </r>
    <r>
      <rPr>
        <sz val="12"/>
        <color theme="1"/>
        <rFont val="Times New Roman"/>
        <family val="1"/>
      </rPr>
      <t xml:space="preserve"> BMDMs (n=</t>
    </r>
    <r>
      <rPr>
        <sz val="12"/>
        <color theme="1"/>
        <rFont val="宋体"/>
        <family val="1"/>
        <charset val="134"/>
      </rPr>
      <t xml:space="preserve">3 </t>
    </r>
    <r>
      <rPr>
        <sz val="12"/>
        <color theme="1"/>
        <rFont val="Times New Roman"/>
        <family val="1"/>
      </rPr>
      <t>biological replicates).</t>
    </r>
    <phoneticPr fontId="1" type="noConversion"/>
  </si>
  <si>
    <r>
      <t>qRT-PCR analysis of TNF in expression in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Times New Roman"/>
        <family val="1"/>
      </rPr>
      <t>ΔLyz2</t>
    </r>
    <r>
      <rPr>
        <sz val="12"/>
        <color theme="1"/>
        <rFont val="Times New Roman"/>
        <family val="1"/>
      </rPr>
      <t xml:space="preserve"> BMDMs (n=</t>
    </r>
    <r>
      <rPr>
        <sz val="12"/>
        <color theme="1"/>
        <rFont val="宋体"/>
        <family val="1"/>
        <charset val="134"/>
      </rPr>
      <t xml:space="preserve">3 </t>
    </r>
    <r>
      <rPr>
        <sz val="12"/>
        <color theme="1"/>
        <rFont val="Times New Roman"/>
        <family val="1"/>
      </rPr>
      <t>biological replicates).</t>
    </r>
    <phoneticPr fontId="1" type="noConversion"/>
  </si>
  <si>
    <t>qRT-PCR analysis of TNF</t>
    <phoneticPr fontId="1" type="noConversion"/>
  </si>
  <si>
    <t>Flow cytometry analysis of IL-6</t>
    <phoneticPr fontId="1" type="noConversion"/>
  </si>
  <si>
    <t>Flow cytometry analysis of IFN-γ</t>
    <phoneticPr fontId="1" type="noConversion"/>
  </si>
  <si>
    <t>qRT-PCR analysis of PFKP expression</t>
    <phoneticPr fontId="1" type="noConversion"/>
  </si>
  <si>
    <t>qRT-PCR analysis of PFKL expression</t>
    <phoneticPr fontId="1" type="noConversion"/>
  </si>
  <si>
    <t>qRT-PCR analysis of PFKM expression</t>
    <phoneticPr fontId="1" type="noConversion"/>
  </si>
  <si>
    <t xml:space="preserve">ELISA analysis of lactate levels </t>
    <phoneticPr fontId="1" type="noConversion"/>
  </si>
  <si>
    <t>Quantification of PFKP expression in blebbistatin-treated MDMs from immunofluorescence image (n=4 biological replicates).</t>
    <phoneticPr fontId="1" type="noConversion"/>
  </si>
  <si>
    <t>Quantification of PFKP expression</t>
    <phoneticPr fontId="1" type="noConversion"/>
  </si>
  <si>
    <t>Western blotting analysis of PFKP expression in blebbistatin-treated MDMs (n=5 biological replicates).</t>
    <phoneticPr fontId="1" type="noConversion"/>
  </si>
  <si>
    <t>ELISA analysis of lactate levels</t>
    <phoneticPr fontId="1" type="noConversion"/>
  </si>
  <si>
    <t>ELISA analysis of lactate levels in the culture medium of blebbistatin-treated MDMs (n=6 biological replicates).</t>
    <phoneticPr fontId="1" type="noConversion"/>
  </si>
  <si>
    <t>RT-PCR analysis of IL6 expression</t>
    <phoneticPr fontId="1" type="noConversion"/>
  </si>
  <si>
    <t>RT-PCR analysis of IL6 expression in blebbistatin-treated MDMs (n=4 biological replicates).</t>
    <phoneticPr fontId="1" type="noConversion"/>
  </si>
  <si>
    <t>Bleb 20uM</t>
    <phoneticPr fontId="1" type="noConversion"/>
  </si>
  <si>
    <t>RT-PCR analysis of IL1B expression</t>
    <phoneticPr fontId="1" type="noConversion"/>
  </si>
  <si>
    <t>RT-PCR analysis of IL1B expression in blebbistatin-treated MDMs (n=6 biological replicates).</t>
    <phoneticPr fontId="1" type="noConversion"/>
  </si>
  <si>
    <t>Western blotting analysis of PFKP/actin expression in shNC and shFN1 THP-1-induced macrophages with MG-132 treatment (n=3 biological replicates).</t>
    <phoneticPr fontId="1" type="noConversion"/>
  </si>
  <si>
    <t>Western blotting analysis of PFKP/actin expression</t>
    <phoneticPr fontId="1" type="noConversion"/>
  </si>
  <si>
    <t>sh NC+MG-132</t>
    <phoneticPr fontId="1" type="noConversion"/>
  </si>
  <si>
    <t>Quantification of PFKP expression in Figure 5C (n=3 biological replicates).</t>
    <phoneticPr fontId="1" type="noConversion"/>
  </si>
  <si>
    <t>Quantification of P62 expression in Figure 5C (n=3 biological replicates).</t>
    <phoneticPr fontId="1" type="noConversion"/>
  </si>
  <si>
    <t>Quantification of P62 expression</t>
    <phoneticPr fontId="1" type="noConversion"/>
  </si>
  <si>
    <t>Western blotting analysis of PFKP expression in shNC and shFN1 THP-1-induced macrophages with CQ treatment (n=3 biological replicates).</t>
    <phoneticPr fontId="1" type="noConversion"/>
  </si>
  <si>
    <t>Western blotting analysis of P62 expression in shNC and shFN1 THP-1-induced macrophages with CQ treatment (n=3 biological replicates).</t>
    <phoneticPr fontId="1" type="noConversion"/>
  </si>
  <si>
    <t>Western blotting analysis of P62 expression</t>
    <phoneticPr fontId="1" type="noConversion"/>
  </si>
  <si>
    <r>
      <t>Immunofluorescence image analysis of PFKP expression in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Times New Roman"/>
        <family val="1"/>
      </rPr>
      <t>ΔLyz2</t>
    </r>
    <r>
      <rPr>
        <sz val="12"/>
        <color theme="1"/>
        <rFont val="Times New Roman"/>
        <family val="1"/>
      </rPr>
      <t xml:space="preserve"> BMDMs treated with CQ or RAPA (n=4 biological replicates).</t>
    </r>
    <phoneticPr fontId="1" type="noConversion"/>
  </si>
  <si>
    <t>Immunofluorescence image analysis of PFKP expression</t>
    <phoneticPr fontId="1" type="noConversion"/>
  </si>
  <si>
    <t>Quantification of co-localization of PFKP and lysosomes within the confocal image in Figure 5G (n=3 biological replicates).</t>
    <phoneticPr fontId="1" type="noConversion"/>
  </si>
  <si>
    <t>Quantification of co-localization of PFKP and lysosomes</t>
    <phoneticPr fontId="1" type="noConversion"/>
  </si>
  <si>
    <t>Co-localization analysis of PFKP and LC3B</t>
    <phoneticPr fontId="1" type="noConversion"/>
  </si>
  <si>
    <t>Blebbistatin</t>
    <phoneticPr fontId="1" type="noConversion"/>
  </si>
  <si>
    <t>Co-localization analysis of PFKP and lysosomes in MDMs treated with blebbistatin (n=4 biological replicates).</t>
    <phoneticPr fontId="1" type="noConversion"/>
  </si>
  <si>
    <t>Co-localization analysis of PFKP and lysosomes</t>
    <phoneticPr fontId="1" type="noConversion"/>
  </si>
  <si>
    <t>Quantification of co-localizaition of RAC1 and F-actin within the confocal image in Figure 5J  (n=4 biological replicates)..</t>
    <phoneticPr fontId="1" type="noConversion"/>
  </si>
  <si>
    <t>Quantification of co-localizaition of RAC1 and F-actin</t>
    <phoneticPr fontId="1" type="noConversion"/>
  </si>
  <si>
    <t>Quantification of co-localizaition of RAC1 and mTOR</t>
    <phoneticPr fontId="1" type="noConversion"/>
  </si>
  <si>
    <t>Quantification of RAC1 expression</t>
    <phoneticPr fontId="1" type="noConversion"/>
  </si>
  <si>
    <t>NSC</t>
    <phoneticPr fontId="1" type="noConversion"/>
  </si>
  <si>
    <t>Quantification of the co-localization of RAC1 and mTOR</t>
    <phoneticPr fontId="1" type="noConversion"/>
  </si>
  <si>
    <t>S6F</t>
    <phoneticPr fontId="1" type="noConversion"/>
  </si>
  <si>
    <t>Flow cytometry analysis of PD-1 expression</t>
    <phoneticPr fontId="1" type="noConversion"/>
  </si>
  <si>
    <t>Statistical analysis of the proportion of non-immune cell</t>
    <phoneticPr fontId="1" type="noConversion"/>
  </si>
  <si>
    <t>Statistical analysis of the proportion of non-immune cell clusters in tumors  (n= 4 biological replicates).</t>
    <phoneticPr fontId="1" type="noConversion"/>
  </si>
  <si>
    <t>Statistical analysis of the proportion of myeloid cell clusters in tumors  (n= 4 biological replicates).</t>
    <phoneticPr fontId="1" type="noConversion"/>
  </si>
  <si>
    <t>Statistical analysis of the proportion of myeloid cell</t>
    <phoneticPr fontId="1" type="noConversion"/>
  </si>
  <si>
    <t>Statistical analysis of the proportion of NK cell clusters in tumors  (n= 4 biological replicates).</t>
    <phoneticPr fontId="1" type="noConversion"/>
  </si>
  <si>
    <t>Statistical analysis of the proportion of NK cell</t>
    <phoneticPr fontId="1" type="noConversion"/>
  </si>
  <si>
    <t>Statistical analysis of the proportion of B cell clusters in tumors  (n= 4 biological replicates).</t>
    <phoneticPr fontId="1" type="noConversion"/>
  </si>
  <si>
    <t>Statistical analysis of the proportion of B cell</t>
    <phoneticPr fontId="1" type="noConversion"/>
  </si>
  <si>
    <t>Mass cytometry analysis of Ki-67 expression</t>
    <phoneticPr fontId="1" type="noConversion"/>
  </si>
  <si>
    <t>Mass cytometry analysis of CD47 expression</t>
    <phoneticPr fontId="1" type="noConversion"/>
  </si>
  <si>
    <t>Mass cytometry analysis of PD-L1 expression in non-immune cells (n= 4 biological replicates).</t>
    <phoneticPr fontId="1" type="noConversion"/>
  </si>
  <si>
    <t>Mice weight</t>
    <phoneticPr fontId="1" type="noConversion"/>
  </si>
  <si>
    <t>ECAR analysis</t>
    <phoneticPr fontId="1" type="noConversion"/>
  </si>
  <si>
    <r>
      <t>T cell+FN1</t>
    </r>
    <r>
      <rPr>
        <vertAlign val="superscript"/>
        <sz val="9"/>
        <rFont val="Arial"/>
        <family val="2"/>
      </rPr>
      <t>fl/fl</t>
    </r>
    <phoneticPr fontId="1" type="noConversion"/>
  </si>
  <si>
    <r>
      <t>T cell+FN1</t>
    </r>
    <r>
      <rPr>
        <vertAlign val="superscript"/>
        <sz val="9"/>
        <rFont val="Arial"/>
        <family val="2"/>
      </rPr>
      <t>ΔLyz2</t>
    </r>
    <phoneticPr fontId="1" type="noConversion"/>
  </si>
  <si>
    <t>T cell+CXCL9</t>
    <phoneticPr fontId="1" type="noConversion"/>
  </si>
  <si>
    <r>
      <t>T cell+FN1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>+CXCL9</t>
    </r>
    <phoneticPr fontId="1" type="noConversion"/>
  </si>
  <si>
    <r>
      <t>T cell+FN1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>+CXCL9</t>
    </r>
    <phoneticPr fontId="1" type="noConversion"/>
  </si>
  <si>
    <t>3C</t>
    <phoneticPr fontId="1" type="noConversion"/>
  </si>
  <si>
    <r>
      <t xml:space="preserve">Western blotting relative analysis of PFKP and actin in MDMs treated with MG-132 (5 </t>
    </r>
    <r>
      <rPr>
        <sz val="12"/>
        <color theme="1"/>
        <rFont val="Symbol"/>
        <family val="1"/>
        <charset val="2"/>
      </rPr>
      <t>m</t>
    </r>
    <r>
      <rPr>
        <sz val="12"/>
        <color theme="1"/>
        <rFont val="Times New Roman"/>
        <family val="1"/>
      </rPr>
      <t>M) (n=3 biological replicates).</t>
    </r>
    <phoneticPr fontId="1" type="noConversion"/>
  </si>
  <si>
    <t>7C</t>
    <phoneticPr fontId="1" type="noConversion"/>
  </si>
  <si>
    <t>Survival curve of mice</t>
    <phoneticPr fontId="1" type="noConversion"/>
  </si>
  <si>
    <t>7B</t>
    <phoneticPr fontId="1" type="noConversion"/>
  </si>
  <si>
    <t>Tumor growth</t>
    <phoneticPr fontId="1" type="noConversion"/>
  </si>
  <si>
    <t>4G</t>
    <phoneticPr fontId="1" type="noConversion"/>
  </si>
  <si>
    <t>Tumor growth was measured every two days  (n= 4 biological replicates).</t>
    <phoneticPr fontId="1" type="noConversion"/>
  </si>
  <si>
    <t>6H</t>
    <phoneticPr fontId="1" type="noConversion"/>
  </si>
  <si>
    <t>6B</t>
    <phoneticPr fontId="1" type="noConversion"/>
  </si>
  <si>
    <t>Tumor growth monitored by bioluminescence imaging  (n=5 biological replicates).</t>
    <phoneticPr fontId="1" type="noConversion"/>
  </si>
  <si>
    <t>6C</t>
    <phoneticPr fontId="1" type="noConversion"/>
  </si>
  <si>
    <t>1H</t>
    <phoneticPr fontId="1" type="noConversion"/>
  </si>
  <si>
    <t>Quantification of CD163</t>
    <phoneticPr fontId="1" type="noConversion"/>
  </si>
  <si>
    <t>Quantification of co-localizaition of mTOR and RAC1</t>
    <phoneticPr fontId="1" type="noConversion"/>
  </si>
  <si>
    <t>Quantification of co-localizaition of F-actin and RAC1</t>
    <phoneticPr fontId="1" type="noConversion"/>
  </si>
  <si>
    <r>
      <t>Quantification of the stiffness in tumor tissues of  FN1</t>
    </r>
    <r>
      <rPr>
        <vertAlign val="superscript"/>
        <sz val="11"/>
        <color theme="1"/>
        <rFont val="Arial"/>
        <family val="2"/>
      </rPr>
      <t xml:space="preserve">fl/fl </t>
    </r>
    <r>
      <rPr>
        <sz val="11"/>
        <color theme="1"/>
        <rFont val="Arial"/>
        <family val="2"/>
      </rPr>
      <t>and  FN1</t>
    </r>
    <r>
      <rPr>
        <vertAlign val="superscript"/>
        <sz val="11"/>
        <color theme="1"/>
        <rFont val="Arial"/>
        <family val="2"/>
      </rPr>
      <t>ΔLyz2</t>
    </r>
    <r>
      <rPr>
        <sz val="11"/>
        <color theme="1"/>
        <rFont val="Arial"/>
        <family val="2"/>
      </rPr>
      <t xml:space="preserve"> mice (n=3 biological replicates).</t>
    </r>
    <phoneticPr fontId="1" type="noConversion"/>
  </si>
  <si>
    <r>
      <t>Stiffness of tumor tissues from FN1</t>
    </r>
    <r>
      <rPr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 xml:space="preserve"> and  FN1</t>
    </r>
    <r>
      <rPr>
        <vertAlign val="superscript"/>
        <sz val="12"/>
        <color theme="1"/>
        <rFont val="Arial"/>
        <family val="2"/>
      </rPr>
      <t>ΔLyz2</t>
    </r>
    <r>
      <rPr>
        <sz val="12"/>
        <color theme="1"/>
        <rFont val="Arial"/>
        <family val="2"/>
      </rPr>
      <t xml:space="preserve"> mice (n=3 biological replicates).</t>
    </r>
    <phoneticPr fontId="1" type="noConversion"/>
  </si>
  <si>
    <r>
      <t>Quantification of the stiffness in ECM from BMDMs of  FN1</t>
    </r>
    <r>
      <rPr>
        <vertAlign val="superscript"/>
        <sz val="11"/>
        <color theme="1"/>
        <rFont val="Arial"/>
        <family val="2"/>
      </rPr>
      <t xml:space="preserve">fl/fl </t>
    </r>
    <r>
      <rPr>
        <sz val="11"/>
        <color theme="1"/>
        <rFont val="Arial"/>
        <family val="2"/>
      </rPr>
      <t>and  FN1</t>
    </r>
    <r>
      <rPr>
        <vertAlign val="superscript"/>
        <sz val="11"/>
        <color theme="1"/>
        <rFont val="Arial"/>
        <family val="2"/>
      </rPr>
      <t>ΔLyz2</t>
    </r>
    <r>
      <rPr>
        <sz val="11"/>
        <color theme="1"/>
        <rFont val="Arial"/>
        <family val="2"/>
      </rPr>
      <t xml:space="preserve"> mice (n=3 biological replicates).</t>
    </r>
    <phoneticPr fontId="1" type="noConversion"/>
  </si>
  <si>
    <r>
      <t>Stiffness of ECM from BMDMs from FN1</t>
    </r>
    <r>
      <rPr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 xml:space="preserve"> and  FN1</t>
    </r>
    <r>
      <rPr>
        <vertAlign val="superscript"/>
        <sz val="12"/>
        <color theme="1"/>
        <rFont val="Arial"/>
        <family val="2"/>
      </rPr>
      <t>ΔLyz2</t>
    </r>
    <r>
      <rPr>
        <sz val="12"/>
        <color theme="1"/>
        <rFont val="Arial"/>
        <family val="2"/>
      </rPr>
      <t xml:space="preserve"> mice (n=3 biological replicates).</t>
    </r>
    <phoneticPr fontId="1" type="noConversion"/>
  </si>
  <si>
    <r>
      <t>LLC+FN1</t>
    </r>
    <r>
      <rPr>
        <vertAlign val="superscript"/>
        <sz val="9"/>
        <rFont val="Arial"/>
        <family val="2"/>
      </rPr>
      <t>fl/fl</t>
    </r>
    <phoneticPr fontId="1" type="noConversion"/>
  </si>
  <si>
    <r>
      <t>LLC+FN1</t>
    </r>
    <r>
      <rPr>
        <vertAlign val="superscript"/>
        <sz val="9"/>
        <rFont val="Arial"/>
        <family val="2"/>
      </rPr>
      <t>ΔLyz2</t>
    </r>
    <phoneticPr fontId="1" type="noConversion"/>
  </si>
  <si>
    <t>&gt;0.9999</t>
  </si>
  <si>
    <t>&gt;0.9999</t>
    <phoneticPr fontId="1" type="noConversion"/>
  </si>
  <si>
    <r>
      <t>Analysis of LLC of cell proliferation of 3D-cultured LLC and BMDMs from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Times New Roman"/>
        <family val="1"/>
      </rPr>
      <t>ΔLyz2</t>
    </r>
    <r>
      <rPr>
        <sz val="12"/>
        <color theme="1"/>
        <rFont val="Times New Roman"/>
        <family val="1"/>
      </rPr>
      <t xml:space="preserve"> mice (n=</t>
    </r>
    <r>
      <rPr>
        <sz val="12"/>
        <color theme="1"/>
        <rFont val="宋体"/>
        <family val="1"/>
        <charset val="134"/>
      </rPr>
      <t xml:space="preserve">3 </t>
    </r>
    <r>
      <rPr>
        <sz val="12"/>
        <color theme="1"/>
        <rFont val="Times New Roman"/>
        <family val="1"/>
      </rPr>
      <t>biological replicates).</t>
    </r>
    <phoneticPr fontId="1" type="noConversion"/>
  </si>
  <si>
    <r>
      <t>Analysis of BMDM of cell proliferation of 3D-cultured LLC and BMDMs from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Times New Roman"/>
        <family val="1"/>
      </rPr>
      <t>ΔLyz2</t>
    </r>
    <r>
      <rPr>
        <sz val="12"/>
        <color theme="1"/>
        <rFont val="Times New Roman"/>
        <family val="1"/>
      </rPr>
      <t xml:space="preserve"> mice (n=</t>
    </r>
    <r>
      <rPr>
        <sz val="12"/>
        <color theme="1"/>
        <rFont val="宋体"/>
        <family val="1"/>
        <charset val="134"/>
      </rPr>
      <t xml:space="preserve">3 </t>
    </r>
    <r>
      <rPr>
        <sz val="12"/>
        <color theme="1"/>
        <rFont val="Times New Roman"/>
        <family val="1"/>
      </rPr>
      <t>biological replicates).</t>
    </r>
    <phoneticPr fontId="1" type="noConversion"/>
  </si>
  <si>
    <r>
      <t>LLC+FN1</t>
    </r>
    <r>
      <rPr>
        <vertAlign val="superscript"/>
        <sz val="11"/>
        <color theme="1"/>
        <rFont val="Arial"/>
        <family val="2"/>
      </rPr>
      <t>fl/fl</t>
    </r>
    <phoneticPr fontId="1" type="noConversion"/>
  </si>
  <si>
    <r>
      <t>LLC+FN1</t>
    </r>
    <r>
      <rPr>
        <vertAlign val="superscript"/>
        <sz val="11"/>
        <color theme="1"/>
        <rFont val="Arial"/>
        <family val="2"/>
      </rPr>
      <t>ΔLyz2</t>
    </r>
    <phoneticPr fontId="1" type="noConversion"/>
  </si>
  <si>
    <r>
      <t>Quantification of Dil-CD8</t>
    </r>
    <r>
      <rPr>
        <vertAlign val="superscript"/>
        <sz val="12"/>
        <color theme="1"/>
        <rFont val="Arial"/>
        <family val="2"/>
      </rPr>
      <t xml:space="preserve">+ </t>
    </r>
    <r>
      <rPr>
        <sz val="12"/>
        <color theme="1"/>
        <rFont val="Arial"/>
        <family val="2"/>
      </rPr>
      <t>T cell migration to tumors in live images (n=3 biological replicates).</t>
    </r>
    <phoneticPr fontId="1" type="noConversion"/>
  </si>
  <si>
    <t>48h</t>
    <phoneticPr fontId="1" type="noConversion"/>
  </si>
  <si>
    <t>24h</t>
    <phoneticPr fontId="1" type="noConversion"/>
  </si>
  <si>
    <r>
      <t>Quantification of NK cell number of FN1</t>
    </r>
    <r>
      <rPr>
        <vertAlign val="superscript"/>
        <sz val="11"/>
        <color theme="1"/>
        <rFont val="Arial"/>
        <family val="2"/>
      </rPr>
      <t>fl/fl</t>
    </r>
    <r>
      <rPr>
        <sz val="11"/>
        <color theme="1"/>
        <rFont val="Arial"/>
        <family val="2"/>
      </rPr>
      <t xml:space="preserve"> and FN1</t>
    </r>
    <r>
      <rPr>
        <vertAlign val="superscript"/>
        <sz val="11"/>
        <color theme="1"/>
        <rFont val="Arial"/>
        <family val="2"/>
      </rPr>
      <t>ΔLyz2</t>
    </r>
    <r>
      <rPr>
        <sz val="11"/>
        <color theme="1"/>
        <rFont val="Arial"/>
        <family val="2"/>
      </rPr>
      <t xml:space="preserve"> tumor from mIHC staining (n=3 biological replicates). Each # represents one region of interest (ROI).</t>
    </r>
    <phoneticPr fontId="1" type="noConversion"/>
  </si>
  <si>
    <r>
      <t>Western blotting image of PFKP expression in BMDMs from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mice.</t>
    </r>
    <phoneticPr fontId="1" type="noConversion"/>
  </si>
  <si>
    <t>4J</t>
    <phoneticPr fontId="1" type="noConversion"/>
  </si>
  <si>
    <t>Western blotting image of PFKP expression in shNC and shFN1 THP-1-induced macrophages treated with blebbistatin.</t>
    <phoneticPr fontId="1" type="noConversion"/>
  </si>
  <si>
    <r>
      <t>ECAR in FN1</t>
    </r>
    <r>
      <rPr>
        <vertAlign val="superscript"/>
        <sz val="11"/>
        <color theme="1"/>
        <rFont val="Arial"/>
        <family val="2"/>
      </rPr>
      <t>fl/fl</t>
    </r>
    <r>
      <rPr>
        <sz val="11"/>
        <color theme="1"/>
        <rFont val="Arial"/>
        <family val="2"/>
      </rPr>
      <t xml:space="preserve"> and FN1</t>
    </r>
    <r>
      <rPr>
        <vertAlign val="superscript"/>
        <sz val="11"/>
        <color theme="1"/>
        <rFont val="Symbol"/>
        <family val="1"/>
        <charset val="2"/>
      </rPr>
      <t>D</t>
    </r>
    <r>
      <rPr>
        <vertAlign val="superscript"/>
        <sz val="11"/>
        <color theme="1"/>
        <rFont val="Arial"/>
        <family val="2"/>
      </rPr>
      <t>Lyz2</t>
    </r>
    <r>
      <rPr>
        <sz val="11"/>
        <color theme="1"/>
        <rFont val="Arial"/>
        <family val="2"/>
      </rPr>
      <t xml:space="preserve"> BMDMs</t>
    </r>
    <r>
      <rPr>
        <sz val="12"/>
        <color theme="1"/>
        <rFont val="Arial"/>
        <family val="2"/>
      </rPr>
      <t xml:space="preserve"> (n=3 biological replicates).</t>
    </r>
    <phoneticPr fontId="1" type="noConversion"/>
  </si>
  <si>
    <t>4M</t>
    <phoneticPr fontId="1" type="noConversion"/>
  </si>
  <si>
    <r>
      <t>Western blotting image of PFKP expression in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BMDMs treated with LPA.</t>
    </r>
    <phoneticPr fontId="1" type="noConversion"/>
  </si>
  <si>
    <t>5B</t>
    <phoneticPr fontId="1" type="noConversion"/>
  </si>
  <si>
    <r>
      <rPr>
        <sz val="12"/>
        <color theme="1"/>
        <rFont val="Times New Roman"/>
        <family val="1"/>
      </rPr>
      <t xml:space="preserve">Western blotting image of p-mTOR, p62, LC3I/II, and 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Times New Roman"/>
        <family val="1"/>
      </rPr>
      <t>-actin in MDMs treated with MG-132.</t>
    </r>
    <phoneticPr fontId="1" type="noConversion"/>
  </si>
  <si>
    <t>5C</t>
    <phoneticPr fontId="1" type="noConversion"/>
  </si>
  <si>
    <t>5D</t>
    <phoneticPr fontId="1" type="noConversion"/>
  </si>
  <si>
    <t>6J</t>
    <phoneticPr fontId="1" type="noConversion"/>
  </si>
  <si>
    <r>
      <t>Mass cytometry analysis of perforin expression  in CD8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 xml:space="preserve"> T cells</t>
    </r>
    <phoneticPr fontId="1" type="noConversion"/>
  </si>
  <si>
    <r>
      <t>Mass cytometry analysis of granzyme B expression in CD8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 xml:space="preserve"> T cells</t>
    </r>
    <phoneticPr fontId="1" type="noConversion"/>
  </si>
  <si>
    <t>Mass cytometry analysis of perforin expression in NK cells.</t>
    <phoneticPr fontId="1" type="noConversion"/>
  </si>
  <si>
    <t>Mass cytometry analysis of granzyme B expression in NK cells.</t>
    <phoneticPr fontId="1" type="noConversion"/>
  </si>
  <si>
    <r>
      <t>Mass cytometry analysis of perforin expression in in CX3CR1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T-cells  (n= 4 biological replicates).</t>
    </r>
    <phoneticPr fontId="1" type="noConversion"/>
  </si>
  <si>
    <r>
      <t>Mass cytometry analysis of granzyme B expression in in CX3CR1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T-cells  (n= 4 biological replicates).</t>
    </r>
    <phoneticPr fontId="1" type="noConversion"/>
  </si>
  <si>
    <r>
      <t>Mass cytometry analysis of IFN-γ expression in CX3CR1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T-cells (n= 4 biological replicates).</t>
    </r>
    <phoneticPr fontId="1" type="noConversion"/>
  </si>
  <si>
    <r>
      <t>Mass cytometry analysis of IL-6 expression in</t>
    </r>
    <r>
      <rPr>
        <sz val="12"/>
        <color theme="1"/>
        <rFont val="Microsoft YaHei UI"/>
        <family val="1"/>
        <charset val="134"/>
      </rPr>
      <t xml:space="preserve"> </t>
    </r>
    <r>
      <rPr>
        <sz val="12"/>
        <color theme="1"/>
        <rFont val="Times New Roman"/>
        <family val="1"/>
      </rPr>
      <t>DCs  (n= 4 biological replicates).</t>
    </r>
    <phoneticPr fontId="1" type="noConversion"/>
  </si>
  <si>
    <r>
      <t>Mass cytometry analysis of HK2 expression in</t>
    </r>
    <r>
      <rPr>
        <sz val="12"/>
        <color theme="1"/>
        <rFont val="Microsoft YaHei UI"/>
        <family val="1"/>
        <charset val="134"/>
      </rPr>
      <t xml:space="preserve"> </t>
    </r>
    <r>
      <rPr>
        <sz val="12"/>
        <color theme="1"/>
        <rFont val="Times New Roman"/>
        <family val="1"/>
      </rPr>
      <t>DCs  (n= 4 biological replicates).</t>
    </r>
    <phoneticPr fontId="1" type="noConversion"/>
  </si>
  <si>
    <t>Mass cytometry analysis of HK2 expression in macrophages  (n= 4 biological replicates).</t>
    <phoneticPr fontId="1" type="noConversion"/>
  </si>
  <si>
    <t>Mass cytometry analysis of IL-6 expression in macrophages  (n= 4 biological replicates).</t>
    <phoneticPr fontId="1" type="noConversion"/>
  </si>
  <si>
    <r>
      <t>Statistical analysis of the proportion of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 cell clusters in tumors  (n= 4 biological replicates).</t>
    </r>
    <phoneticPr fontId="1" type="noConversion"/>
  </si>
  <si>
    <r>
      <t>Statistical analysis of the proportion of CD8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 xml:space="preserve"> T cell</t>
    </r>
    <phoneticPr fontId="1" type="noConversion"/>
  </si>
  <si>
    <r>
      <t>Statistical analysis of the proportion of CD4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 cell clusters in tumors  (n= 4 biological replicates).</t>
    </r>
    <phoneticPr fontId="1" type="noConversion"/>
  </si>
  <si>
    <r>
      <t>Statistical analysis of the proportion of CD4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 xml:space="preserve"> T  cell</t>
    </r>
    <phoneticPr fontId="1" type="noConversion"/>
  </si>
  <si>
    <t>Mass cytometry analysis of PD-L1 expression</t>
    <phoneticPr fontId="1" type="noConversion"/>
  </si>
  <si>
    <t>Mass cytometry analysis of Ki-67 expression in non-immune cells (n= 4 biological replicates).</t>
    <phoneticPr fontId="1" type="noConversion"/>
  </si>
  <si>
    <t>Mass cytometry analysis of CD47 expression in non-immune cells (n= 4 biological replicates).</t>
    <phoneticPr fontId="1" type="noConversion"/>
  </si>
  <si>
    <r>
      <t>Statistical analysis of the proportion of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CX3CR1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T-cell clusters in tumors (n= 4 biological replicates).</t>
    </r>
    <phoneticPr fontId="1" type="noConversion"/>
  </si>
  <si>
    <t>qRT-PCR analysis of IL6 in shNC and shFN1 THP-1-induced macrophages (n=3 biological replicates).</t>
    <phoneticPr fontId="1" type="noConversion"/>
  </si>
  <si>
    <r>
      <t>Flow cytometry analysis of IFN-γ expression in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 cells co-cultured with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BMDMs (n=5 biological replicates).</t>
    </r>
    <phoneticPr fontId="1" type="noConversion"/>
  </si>
  <si>
    <r>
      <t>Flow cytometry analysis of perforin expression in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 cells co-cultured with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BMDMs (n=5</t>
    </r>
    <r>
      <rPr>
        <sz val="12"/>
        <color theme="1"/>
        <rFont val="宋体"/>
        <family val="1"/>
        <charset val="134"/>
      </rPr>
      <t xml:space="preserve"> </t>
    </r>
    <r>
      <rPr>
        <sz val="12"/>
        <color theme="1"/>
        <rFont val="Times New Roman"/>
        <family val="1"/>
      </rPr>
      <t>biological replicates).</t>
    </r>
    <phoneticPr fontId="1" type="noConversion"/>
  </si>
  <si>
    <r>
      <t xml:space="preserve">qRT-PCR analysis of </t>
    </r>
    <r>
      <rPr>
        <i/>
        <sz val="10"/>
        <color rgb="FFFF0000"/>
        <rFont val="Arial"/>
        <family val="2"/>
      </rPr>
      <t>Pfkp</t>
    </r>
    <r>
      <rPr>
        <sz val="10"/>
        <color rgb="FFFF0000"/>
        <rFont val="Arial"/>
        <family val="2"/>
      </rPr>
      <t xml:space="preserve"> expression</t>
    </r>
    <phoneticPr fontId="1" type="noConversion"/>
  </si>
  <si>
    <r>
      <t xml:space="preserve">qRT-PCR analysis of </t>
    </r>
    <r>
      <rPr>
        <i/>
        <sz val="12"/>
        <color theme="1"/>
        <rFont val="Times New Roman"/>
        <family val="1"/>
      </rPr>
      <t>Pfkp</t>
    </r>
    <r>
      <rPr>
        <sz val="12"/>
        <color theme="1"/>
        <rFont val="Times New Roman"/>
        <family val="1"/>
      </rPr>
      <t xml:space="preserve"> expression in BMDMs from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Times New Roman"/>
        <family val="1"/>
      </rPr>
      <t>ΔLyz2</t>
    </r>
    <r>
      <rPr>
        <sz val="12"/>
        <color theme="1"/>
        <rFont val="Times New Roman"/>
        <family val="1"/>
      </rPr>
      <t xml:space="preserve"> mice (n=4</t>
    </r>
    <r>
      <rPr>
        <sz val="12"/>
        <color theme="1"/>
        <rFont val="宋体"/>
        <family val="1"/>
        <charset val="134"/>
      </rPr>
      <t xml:space="preserve"> </t>
    </r>
    <r>
      <rPr>
        <sz val="12"/>
        <color theme="1"/>
        <rFont val="Times New Roman"/>
        <family val="1"/>
      </rPr>
      <t>biological replicates).</t>
    </r>
    <phoneticPr fontId="1" type="noConversion"/>
  </si>
  <si>
    <t>ECAR in shNC/shFN1 THP-1-induced macrophages (n=5 biological replicates).</t>
    <phoneticPr fontId="1" type="noConversion"/>
  </si>
  <si>
    <r>
      <t>Genotyping of wildtype (+/+), homozygous knock-in (fl/fl), and myeloid-specific depletion of FN1 (</t>
    </r>
    <r>
      <rPr>
        <sz val="12"/>
        <color theme="1"/>
        <rFont val="Symbol"/>
        <family val="1"/>
        <charset val="2"/>
      </rPr>
      <t>D</t>
    </r>
    <r>
      <rPr>
        <sz val="12"/>
        <color theme="1"/>
        <rFont val="Times New Roman"/>
        <family val="1"/>
      </rPr>
      <t>Lyz2) mice.</t>
    </r>
  </si>
  <si>
    <t>Western blotting image of FN1 expression in shNC and shFN1 THP-1-induced macrophages.</t>
    <phoneticPr fontId="1" type="noConversion"/>
  </si>
  <si>
    <r>
      <t>FN1</t>
    </r>
    <r>
      <rPr>
        <vertAlign val="superscript"/>
        <sz val="11"/>
        <color theme="1"/>
        <rFont val="Arial"/>
        <family val="2"/>
      </rPr>
      <t>fl/fl</t>
    </r>
    <phoneticPr fontId="1" type="noConversion"/>
  </si>
  <si>
    <r>
      <t>FN1</t>
    </r>
    <r>
      <rPr>
        <vertAlign val="superscript"/>
        <sz val="11"/>
        <color theme="1"/>
        <rFont val="Arial"/>
        <family val="2"/>
      </rPr>
      <t>ΔLyz2</t>
    </r>
    <r>
      <rPr>
        <sz val="11"/>
        <color theme="1"/>
        <rFont val="Arial"/>
        <family val="2"/>
      </rPr>
      <t xml:space="preserve"> </t>
    </r>
    <phoneticPr fontId="1" type="noConversion"/>
  </si>
  <si>
    <r>
      <t>Co-localization analysis of PFKP and LC3B, and quantification of the number and mean size of LC3B puncta in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BMDMs (n=3 biological replicates). Each # represents one field.</t>
    </r>
    <phoneticPr fontId="1" type="noConversion"/>
  </si>
  <si>
    <t>Quantification of the number  of LC3B puncta</t>
    <phoneticPr fontId="1" type="noConversion"/>
  </si>
  <si>
    <t>Quantification of the mean size of LC3B puncta</t>
    <phoneticPr fontId="1" type="noConversion"/>
  </si>
  <si>
    <t xml:space="preserve">Western blotting analysis of p-mTOR </t>
    <phoneticPr fontId="1" type="noConversion"/>
  </si>
  <si>
    <t xml:space="preserve">Western blotting relative analysis of p62 </t>
    <phoneticPr fontId="1" type="noConversion"/>
  </si>
  <si>
    <t>Western blotting analysis of PFKP</t>
    <phoneticPr fontId="1" type="noConversion"/>
  </si>
  <si>
    <r>
      <rPr>
        <sz val="12"/>
        <color theme="1"/>
        <rFont val="Times New Roman"/>
        <family val="1"/>
      </rPr>
      <t xml:space="preserve">Western blotting image of PFKP, p62, p-S6-RP, S6-RP, p-4E-BP1, 4E-BP1, LC3BI/II, and 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Times New Roman"/>
        <family val="1"/>
      </rPr>
      <t>-actin expression in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BMDMs treated with ATN-161 (10μM).</t>
    </r>
    <phoneticPr fontId="1" type="noConversion"/>
  </si>
  <si>
    <t>Blebbistatin</t>
    <phoneticPr fontId="1" type="noConversion"/>
  </si>
  <si>
    <t>LPA</t>
    <phoneticPr fontId="1" type="noConversion"/>
  </si>
  <si>
    <r>
      <t>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>+ATN-161</t>
    </r>
    <phoneticPr fontId="1" type="noConversion"/>
  </si>
  <si>
    <r>
      <t>FN1 expression in CD163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or CD163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 xml:space="preserve"> macrophages measured by flow cytometry (n=9 biological replicates)</t>
    </r>
    <phoneticPr fontId="1" type="noConversion"/>
  </si>
  <si>
    <r>
      <t>Quantification of CD163 in CD68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FN1-hi vs CD68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FN1-lo TAMs</t>
    </r>
    <r>
      <rPr>
        <sz val="12"/>
        <color theme="1"/>
        <rFont val="Arial"/>
        <family val="2"/>
      </rPr>
      <t xml:space="preserve"> (n=9 biological replicates).</t>
    </r>
    <phoneticPr fontId="1" type="noConversion"/>
  </si>
  <si>
    <r>
      <t>Quantification of Dil-CD8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 xml:space="preserve"> T-cell migration</t>
    </r>
    <phoneticPr fontId="1" type="noConversion"/>
  </si>
  <si>
    <r>
      <t>Quantification of Dil-CD8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 xml:space="preserve"> T cell </t>
    </r>
    <phoneticPr fontId="1" type="noConversion"/>
  </si>
  <si>
    <r>
      <t>Quantification of CD4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 cell number of FN1</t>
    </r>
    <r>
      <rPr>
        <vertAlign val="superscript"/>
        <sz val="11"/>
        <color theme="1"/>
        <rFont val="Arial"/>
        <family val="2"/>
      </rPr>
      <t>fl/fl</t>
    </r>
    <r>
      <rPr>
        <sz val="11"/>
        <color theme="1"/>
        <rFont val="Arial"/>
        <family val="2"/>
      </rPr>
      <t xml:space="preserve"> and FN1</t>
    </r>
    <r>
      <rPr>
        <vertAlign val="superscript"/>
        <sz val="11"/>
        <color theme="1"/>
        <rFont val="Arial"/>
        <family val="2"/>
      </rPr>
      <t>ΔLyz2</t>
    </r>
    <r>
      <rPr>
        <sz val="11"/>
        <color theme="1"/>
        <rFont val="Arial"/>
        <family val="2"/>
      </rPr>
      <t xml:space="preserve"> tumor from mIHC staining (n=3 biological replicates). Each # represents one region of interest (ROI).</t>
    </r>
    <phoneticPr fontId="1" type="noConversion"/>
  </si>
  <si>
    <r>
      <t>Quantification of CD4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 xml:space="preserve"> T cell </t>
    </r>
    <phoneticPr fontId="1" type="noConversion"/>
  </si>
  <si>
    <r>
      <t>Quantification of 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 cell number of FN1</t>
    </r>
    <r>
      <rPr>
        <vertAlign val="superscript"/>
        <sz val="11"/>
        <color theme="1"/>
        <rFont val="Arial"/>
        <family val="2"/>
      </rPr>
      <t>fl/fl</t>
    </r>
    <r>
      <rPr>
        <sz val="11"/>
        <color theme="1"/>
        <rFont val="Arial"/>
        <family val="2"/>
      </rPr>
      <t xml:space="preserve"> and FN1</t>
    </r>
    <r>
      <rPr>
        <vertAlign val="superscript"/>
        <sz val="11"/>
        <color theme="1"/>
        <rFont val="Arial"/>
        <family val="2"/>
      </rPr>
      <t>ΔLyz2</t>
    </r>
    <r>
      <rPr>
        <sz val="11"/>
        <color theme="1"/>
        <rFont val="Arial"/>
        <family val="2"/>
      </rPr>
      <t xml:space="preserve"> tumor from mIHC staining (n=3 biological replicates). Each # represents one region of interest (ROI).</t>
    </r>
    <phoneticPr fontId="1" type="noConversion"/>
  </si>
  <si>
    <r>
      <t>Quantification of CD8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 xml:space="preserve"> T cell </t>
    </r>
    <phoneticPr fontId="1" type="noConversion"/>
  </si>
  <si>
    <r>
      <t>Quantification of F4/80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 number of FN1</t>
    </r>
    <r>
      <rPr>
        <vertAlign val="superscript"/>
        <sz val="11"/>
        <color theme="1"/>
        <rFont val="Arial"/>
        <family val="2"/>
      </rPr>
      <t>fl/fl</t>
    </r>
    <r>
      <rPr>
        <sz val="11"/>
        <color theme="1"/>
        <rFont val="Arial"/>
        <family val="2"/>
      </rPr>
      <t xml:space="preserve"> and FN1</t>
    </r>
    <r>
      <rPr>
        <vertAlign val="superscript"/>
        <sz val="11"/>
        <color theme="1"/>
        <rFont val="Arial"/>
        <family val="2"/>
      </rPr>
      <t>ΔLyz2</t>
    </r>
    <r>
      <rPr>
        <sz val="11"/>
        <color theme="1"/>
        <rFont val="Arial"/>
        <family val="2"/>
      </rPr>
      <t xml:space="preserve"> tumor from mIHC staining (n=3 biological replicates). Each # represents one region of interest (ROI).</t>
    </r>
    <phoneticPr fontId="1" type="noConversion"/>
  </si>
  <si>
    <r>
      <t>Quantification of F4/80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 xml:space="preserve"> cell</t>
    </r>
    <phoneticPr fontId="1" type="noConversion"/>
  </si>
  <si>
    <r>
      <t>OCR in FN1</t>
    </r>
    <r>
      <rPr>
        <vertAlign val="superscript"/>
        <sz val="11"/>
        <color theme="1"/>
        <rFont val="等线"/>
        <family val="3"/>
        <charset val="134"/>
        <scheme val="minor"/>
      </rPr>
      <t>fl/fl</t>
    </r>
    <r>
      <rPr>
        <sz val="11"/>
        <color theme="1"/>
        <rFont val="等线"/>
        <family val="2"/>
        <charset val="134"/>
        <scheme val="minor"/>
      </rPr>
      <t xml:space="preserve"> and FN1</t>
    </r>
    <r>
      <rPr>
        <vertAlign val="superscript"/>
        <sz val="11"/>
        <color theme="1"/>
        <rFont val="等线"/>
        <family val="3"/>
        <charset val="134"/>
        <scheme val="minor"/>
      </rPr>
      <t>ΔLyz2</t>
    </r>
    <r>
      <rPr>
        <sz val="11"/>
        <color theme="1"/>
        <rFont val="等线"/>
        <family val="2"/>
        <charset val="134"/>
        <scheme val="minor"/>
      </rPr>
      <t xml:space="preserve"> BMDMs</t>
    </r>
    <r>
      <rPr>
        <sz val="12"/>
        <color theme="1"/>
        <rFont val="Times New Roman"/>
        <family val="1"/>
      </rPr>
      <t xml:space="preserve"> (n=3 biological replicates).</t>
    </r>
    <phoneticPr fontId="1" type="noConversion"/>
  </si>
  <si>
    <r>
      <t>Quantification of mean fluorescence intensity of PFKP in FN1</t>
    </r>
    <r>
      <rPr>
        <vertAlign val="superscript"/>
        <sz val="11"/>
        <color theme="1"/>
        <rFont val="Times New Roman"/>
        <family val="1"/>
      </rPr>
      <t>fl/fl</t>
    </r>
    <r>
      <rPr>
        <sz val="11"/>
        <color theme="1"/>
        <rFont val="Times New Roman"/>
        <family val="1"/>
      </rPr>
      <t xml:space="preserve"> and FN1</t>
    </r>
    <r>
      <rPr>
        <vertAlign val="superscript"/>
        <sz val="11"/>
        <color theme="1"/>
        <rFont val="等线"/>
        <family val="1"/>
        <charset val="134"/>
      </rPr>
      <t>Δ</t>
    </r>
    <r>
      <rPr>
        <vertAlign val="superscript"/>
        <sz val="11"/>
        <color theme="1"/>
        <rFont val="Times New Roman"/>
        <family val="1"/>
      </rPr>
      <t>Lyz2</t>
    </r>
    <r>
      <rPr>
        <sz val="11"/>
        <color theme="1"/>
        <rFont val="Times New Roman"/>
        <family val="1"/>
      </rPr>
      <t xml:space="preserve"> BMDMs treated with blebbistatin (n=5 biological replicates).</t>
    </r>
    <phoneticPr fontId="1" type="noConversion"/>
  </si>
  <si>
    <r>
      <t>Quantification of mean fluorescence intensity of PFKP in FN1</t>
    </r>
    <r>
      <rPr>
        <vertAlign val="superscript"/>
        <sz val="11"/>
        <color theme="1"/>
        <rFont val="Times New Roman"/>
        <family val="1"/>
      </rPr>
      <t>fl/fl</t>
    </r>
    <r>
      <rPr>
        <sz val="11"/>
        <color theme="1"/>
        <rFont val="Times New Roman"/>
        <family val="1"/>
      </rPr>
      <t xml:space="preserve"> and FN1</t>
    </r>
    <r>
      <rPr>
        <vertAlign val="superscript"/>
        <sz val="11"/>
        <color theme="1"/>
        <rFont val="Times New Roman"/>
        <family val="1"/>
      </rPr>
      <t>ΔLyz2</t>
    </r>
    <r>
      <rPr>
        <sz val="11"/>
        <color theme="1"/>
        <rFont val="Times New Roman"/>
        <family val="1"/>
      </rPr>
      <t xml:space="preserve"> BMDMs treated with LPA (n=5 biological replicates).</t>
    </r>
    <phoneticPr fontId="1" type="noConversion"/>
  </si>
  <si>
    <r>
      <t>Western blotting image of PFKP, p-mTOR, p62,</t>
    </r>
    <r>
      <rPr>
        <sz val="10.5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p-S6-RP, S6-RP, p-4E-BP1, 4E-BP1, LC3BI/II, and 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Times New Roman"/>
        <family val="1"/>
      </rPr>
      <t xml:space="preserve">-actin in MDMs treated with CQ (20 </t>
    </r>
    <r>
      <rPr>
        <sz val="12"/>
        <color theme="1"/>
        <rFont val="Symbol"/>
        <family val="1"/>
        <charset val="2"/>
      </rPr>
      <t>m</t>
    </r>
    <r>
      <rPr>
        <sz val="12"/>
        <color theme="1"/>
        <rFont val="Times New Roman"/>
        <family val="1"/>
      </rPr>
      <t>M) .</t>
    </r>
    <phoneticPr fontId="1" type="noConversion"/>
  </si>
  <si>
    <r>
      <t>Western blotting image of PFKP, p-mTOR, p62,</t>
    </r>
    <r>
      <rPr>
        <sz val="10.5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p-S6-RP, S6-RP, p-4E-BP1, 4E-BP1, LC3BI/II, and 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Times New Roman"/>
        <family val="1"/>
      </rPr>
      <t xml:space="preserve">-actin in MDMs treated with RAPA (2 </t>
    </r>
    <r>
      <rPr>
        <sz val="12"/>
        <color theme="1"/>
        <rFont val="Symbol"/>
        <family val="1"/>
        <charset val="2"/>
      </rPr>
      <t>m</t>
    </r>
    <r>
      <rPr>
        <sz val="12"/>
        <color theme="1"/>
        <rFont val="Times New Roman"/>
        <family val="1"/>
      </rPr>
      <t>M).</t>
    </r>
    <phoneticPr fontId="1" type="noConversion"/>
  </si>
  <si>
    <t>Quantification of PFKP expression in Figure 5D (n=3 biological replicates).</t>
    <phoneticPr fontId="1" type="noConversion"/>
  </si>
  <si>
    <t>Quantification of P62 expression in Figure 5D (n=3 biological replicates).</t>
    <phoneticPr fontId="1" type="noConversion"/>
  </si>
  <si>
    <t>5E</t>
    <phoneticPr fontId="1" type="noConversion"/>
  </si>
  <si>
    <r>
      <rPr>
        <sz val="12"/>
        <color theme="1"/>
        <rFont val="Times New Roman"/>
        <family val="1"/>
      </rPr>
      <t xml:space="preserve">Western blotting image of PFKP, p-mTOR, p62, p-S6-RP, S6-RP, p-4E-BP1, 4E-BP1, LC3BI/II, and 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Times New Roman"/>
        <family val="1"/>
      </rPr>
      <t>-actin in BMDMs from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mice treated with CQ (20 </t>
    </r>
    <r>
      <rPr>
        <sz val="12"/>
        <color theme="1"/>
        <rFont val="Symbol"/>
        <family val="1"/>
        <charset val="2"/>
      </rPr>
      <t>m</t>
    </r>
    <r>
      <rPr>
        <sz val="12"/>
        <color theme="1"/>
        <rFont val="Times New Roman"/>
        <family val="1"/>
      </rPr>
      <t>M).</t>
    </r>
    <phoneticPr fontId="1" type="noConversion"/>
  </si>
  <si>
    <t>5F</t>
    <phoneticPr fontId="1" type="noConversion"/>
  </si>
  <si>
    <r>
      <rPr>
        <sz val="12"/>
        <color theme="1"/>
        <rFont val="Times New Roman"/>
        <family val="1"/>
      </rPr>
      <t xml:space="preserve">Western blotting image of PFKP, p-mTOR, p62, p-S6-RP, S6-RP, p-4E-BP1, 4E-BP1, LC3BI/II, and 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Times New Roman"/>
        <family val="1"/>
      </rPr>
      <t>-actin in BMDMs from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mice treated with RAPA (2 </t>
    </r>
    <r>
      <rPr>
        <sz val="12"/>
        <color theme="1"/>
        <rFont val="Symbol"/>
        <family val="1"/>
        <charset val="2"/>
      </rPr>
      <t>m</t>
    </r>
    <r>
      <rPr>
        <sz val="12"/>
        <color theme="1"/>
        <rFont val="Times New Roman"/>
        <family val="1"/>
      </rPr>
      <t>M).</t>
    </r>
    <phoneticPr fontId="1" type="noConversion"/>
  </si>
  <si>
    <t>Tumor growth was measured every two days (n=5 biological replicates).</t>
    <phoneticPr fontId="1" type="noConversion"/>
  </si>
  <si>
    <t>4C</t>
    <phoneticPr fontId="1" type="noConversion"/>
  </si>
  <si>
    <t>RAPA</t>
    <phoneticPr fontId="1" type="noConversion"/>
  </si>
  <si>
    <r>
      <t>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 xml:space="preserve"> 24h</t>
    </r>
    <phoneticPr fontId="1" type="noConversion"/>
  </si>
  <si>
    <r>
      <t>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 xml:space="preserve"> 48h</t>
    </r>
    <phoneticPr fontId="1" type="noConversion"/>
  </si>
  <si>
    <r>
      <t>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 xml:space="preserve"> 24h</t>
    </r>
    <phoneticPr fontId="1" type="noConversion"/>
  </si>
  <si>
    <r>
      <t>Quantification analysis of PFKP expression in F4/80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macrophages of tumor tissues from mIHC staining (n= 3 biological replicates).  Each # represents one region of interest (ROI).</t>
    </r>
    <phoneticPr fontId="1" type="noConversion"/>
  </si>
  <si>
    <r>
      <t>Quantification analysis of P62 expression in F4/80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macrophages of tumor tissues from mIHC staining (n= 3 biological replicates).  Each # represents one region of interest (ROI).</t>
    </r>
    <phoneticPr fontId="1" type="noConversion"/>
  </si>
  <si>
    <r>
      <t>Flow cytometry analysis of IL-1β expression in F4/80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macrophages in tumor tissues (n= 4 biological replicates).</t>
    </r>
    <phoneticPr fontId="1" type="noConversion"/>
  </si>
  <si>
    <r>
      <t>Flow cytometry analysis of perforin expression in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T-cells in tumor tissues (n= 4 biological replicates).</t>
    </r>
    <phoneticPr fontId="1" type="noConversion"/>
  </si>
  <si>
    <r>
      <t>Quantification analysis of PFKP expression in F4/80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macrophages of tumor tissues from mIHC staining (n= 3 biological replicates). Each # represents one region of interest (ROI).</t>
    </r>
    <phoneticPr fontId="1" type="noConversion"/>
  </si>
  <si>
    <r>
      <t>Quantification analysis of P62 expression in F4/80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macrophages of tumor tissues from mIHC staining (n= 3 biological replicates). Each # represents one region of interest (ROI).</t>
    </r>
    <phoneticPr fontId="1" type="noConversion"/>
  </si>
  <si>
    <t>M0-like</t>
    <phoneticPr fontId="1" type="noConversion"/>
  </si>
  <si>
    <r>
      <t>Flow cytometry analysis of IL-6 expression in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Times New Roman"/>
        <family val="1"/>
      </rPr>
      <t>DLyz2</t>
    </r>
    <r>
      <rPr>
        <sz val="12"/>
        <color theme="1"/>
        <rFont val="Times New Roman"/>
        <family val="1"/>
      </rPr>
      <t xml:space="preserve"> BMDMs (n=8 biological replicates).</t>
    </r>
    <phoneticPr fontId="1" type="noConversion"/>
  </si>
  <si>
    <t>Analysis of LLC of cell proliferation</t>
    <phoneticPr fontId="1" type="noConversion"/>
  </si>
  <si>
    <t>LLC 12h</t>
    <phoneticPr fontId="1" type="noConversion"/>
  </si>
  <si>
    <t>LLC 24h</t>
    <phoneticPr fontId="1" type="noConversion"/>
  </si>
  <si>
    <t>LLC 48h</t>
    <phoneticPr fontId="1" type="noConversion"/>
  </si>
  <si>
    <r>
      <t>LLC+FN1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 xml:space="preserve"> 12h</t>
    </r>
    <phoneticPr fontId="1" type="noConversion"/>
  </si>
  <si>
    <r>
      <t>LLC+FN1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 xml:space="preserve"> 24h</t>
    </r>
    <phoneticPr fontId="1" type="noConversion"/>
  </si>
  <si>
    <r>
      <t>LLC+FN1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 xml:space="preserve"> 48h</t>
    </r>
    <phoneticPr fontId="1" type="noConversion"/>
  </si>
  <si>
    <r>
      <t>LLC+FN1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 xml:space="preserve"> 12h</t>
    </r>
    <phoneticPr fontId="1" type="noConversion"/>
  </si>
  <si>
    <r>
      <t>LLC+FN1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 xml:space="preserve"> </t>
    </r>
    <r>
      <rPr>
        <sz val="9"/>
        <rFont val="宋体"/>
        <family val="2"/>
        <charset val="134"/>
      </rPr>
      <t>24</t>
    </r>
    <r>
      <rPr>
        <sz val="9"/>
        <rFont val="Arial"/>
        <family val="2"/>
      </rPr>
      <t>h</t>
    </r>
    <phoneticPr fontId="1" type="noConversion"/>
  </si>
  <si>
    <r>
      <t>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 xml:space="preserve"> 12h</t>
    </r>
    <phoneticPr fontId="1" type="noConversion"/>
  </si>
  <si>
    <r>
      <t>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 xml:space="preserve"> 12h</t>
    </r>
    <phoneticPr fontId="1" type="noConversion"/>
  </si>
  <si>
    <r>
      <t>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 xml:space="preserve"> </t>
    </r>
    <r>
      <rPr>
        <sz val="9"/>
        <rFont val="宋体"/>
        <family val="2"/>
        <charset val="134"/>
      </rPr>
      <t>24</t>
    </r>
    <r>
      <rPr>
        <sz val="9"/>
        <rFont val="Arial"/>
        <family val="2"/>
      </rPr>
      <t>h</t>
    </r>
    <phoneticPr fontId="1" type="noConversion"/>
  </si>
  <si>
    <r>
      <t>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 xml:space="preserve"> </t>
    </r>
    <r>
      <rPr>
        <sz val="9"/>
        <rFont val="宋体"/>
        <family val="2"/>
        <charset val="134"/>
      </rPr>
      <t>48</t>
    </r>
    <r>
      <rPr>
        <sz val="9"/>
        <rFont val="Arial"/>
        <family val="2"/>
      </rPr>
      <t>h</t>
    </r>
    <phoneticPr fontId="1" type="noConversion"/>
  </si>
  <si>
    <t>12 h</t>
    <phoneticPr fontId="1" type="noConversion"/>
  </si>
  <si>
    <t>24 h</t>
    <phoneticPr fontId="1" type="noConversion"/>
  </si>
  <si>
    <t>48 h</t>
    <phoneticPr fontId="1" type="noConversion"/>
  </si>
  <si>
    <t>&lt;0.0001</t>
    <phoneticPr fontId="1" type="noConversion"/>
  </si>
  <si>
    <t>Analysis of BMDM of cell proliferation</t>
    <phoneticPr fontId="1" type="noConversion"/>
  </si>
  <si>
    <t>T cell 12h</t>
    <phoneticPr fontId="1" type="noConversion"/>
  </si>
  <si>
    <t>T cell 24h</t>
    <phoneticPr fontId="1" type="noConversion"/>
  </si>
  <si>
    <r>
      <t>T cell+FN1</t>
    </r>
    <r>
      <rPr>
        <vertAlign val="superscript"/>
        <sz val="9"/>
        <rFont val="Arial"/>
        <family val="2"/>
      </rPr>
      <t>fl/fl</t>
    </r>
    <r>
      <rPr>
        <sz val="10"/>
        <rFont val="Arial"/>
        <family val="2"/>
      </rPr>
      <t xml:space="preserve"> 12h</t>
    </r>
    <phoneticPr fontId="1" type="noConversion"/>
  </si>
  <si>
    <r>
      <t>T cell+FN1</t>
    </r>
    <r>
      <rPr>
        <vertAlign val="superscript"/>
        <sz val="9"/>
        <rFont val="Arial"/>
        <family val="2"/>
      </rPr>
      <t>fl/fl</t>
    </r>
    <r>
      <rPr>
        <sz val="10"/>
        <rFont val="Arial"/>
        <family val="2"/>
      </rPr>
      <t xml:space="preserve"> 24h</t>
    </r>
    <phoneticPr fontId="1" type="noConversion"/>
  </si>
  <si>
    <r>
      <t>T cell+FN1</t>
    </r>
    <r>
      <rPr>
        <vertAlign val="superscript"/>
        <sz val="9"/>
        <rFont val="Arial"/>
        <family val="2"/>
      </rPr>
      <t>ΔLyz2</t>
    </r>
    <r>
      <rPr>
        <sz val="10"/>
        <rFont val="Arial"/>
        <family val="2"/>
      </rPr>
      <t xml:space="preserve"> 12h</t>
    </r>
    <phoneticPr fontId="1" type="noConversion"/>
  </si>
  <si>
    <r>
      <t>T cell+FN1</t>
    </r>
    <r>
      <rPr>
        <vertAlign val="superscript"/>
        <sz val="9"/>
        <rFont val="Arial"/>
        <family val="2"/>
      </rPr>
      <t>ΔLyz2</t>
    </r>
    <r>
      <rPr>
        <sz val="10"/>
        <rFont val="Arial"/>
        <family val="2"/>
      </rPr>
      <t xml:space="preserve"> </t>
    </r>
    <r>
      <rPr>
        <sz val="10"/>
        <rFont val="宋体"/>
        <family val="2"/>
        <charset val="134"/>
      </rPr>
      <t>24</t>
    </r>
    <r>
      <rPr>
        <sz val="10"/>
        <rFont val="Arial"/>
        <family val="2"/>
      </rPr>
      <t>h</t>
    </r>
    <phoneticPr fontId="1" type="noConversion"/>
  </si>
  <si>
    <t>LLC+T cell 12h</t>
    <phoneticPr fontId="1" type="noConversion"/>
  </si>
  <si>
    <t>LLC+T cell 24h</t>
    <phoneticPr fontId="1" type="noConversion"/>
  </si>
  <si>
    <t>T cell+CXCL9 12h</t>
    <phoneticPr fontId="1" type="noConversion"/>
  </si>
  <si>
    <t>T cell+CXCL9 24h</t>
    <phoneticPr fontId="1" type="noConversion"/>
  </si>
  <si>
    <r>
      <t>T cell+FN1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>+CXCL9</t>
    </r>
    <r>
      <rPr>
        <sz val="10"/>
        <rFont val="Arial"/>
        <family val="2"/>
      </rPr>
      <t xml:space="preserve"> 12h</t>
    </r>
    <phoneticPr fontId="1" type="noConversion"/>
  </si>
  <si>
    <r>
      <t>T cell+FN1</t>
    </r>
    <r>
      <rPr>
        <vertAlign val="superscript"/>
        <sz val="9"/>
        <rFont val="Arial"/>
        <family val="2"/>
      </rPr>
      <t>fl/fl</t>
    </r>
    <r>
      <rPr>
        <sz val="9"/>
        <rFont val="Arial"/>
        <family val="2"/>
      </rPr>
      <t>+CXCL9</t>
    </r>
    <r>
      <rPr>
        <sz val="10"/>
        <rFont val="Arial"/>
        <family val="2"/>
      </rPr>
      <t xml:space="preserve"> 24h</t>
    </r>
    <phoneticPr fontId="1" type="noConversion"/>
  </si>
  <si>
    <r>
      <t>T cell+FN1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>+CXCL9</t>
    </r>
    <r>
      <rPr>
        <sz val="10"/>
        <rFont val="Arial"/>
        <family val="2"/>
      </rPr>
      <t xml:space="preserve"> 12h</t>
    </r>
    <phoneticPr fontId="1" type="noConversion"/>
  </si>
  <si>
    <r>
      <t>T cell+FN1</t>
    </r>
    <r>
      <rPr>
        <vertAlign val="superscript"/>
        <sz val="9"/>
        <rFont val="Arial"/>
        <family val="2"/>
      </rPr>
      <t>ΔLyz2</t>
    </r>
    <r>
      <rPr>
        <sz val="9"/>
        <rFont val="Arial"/>
        <family val="2"/>
      </rPr>
      <t>+CXCL9</t>
    </r>
    <r>
      <rPr>
        <sz val="10"/>
        <rFont val="Arial"/>
        <family val="2"/>
      </rPr>
      <t xml:space="preserve"> </t>
    </r>
    <r>
      <rPr>
        <sz val="10"/>
        <rFont val="宋体"/>
        <family val="2"/>
        <charset val="134"/>
      </rPr>
      <t>24</t>
    </r>
    <r>
      <rPr>
        <sz val="10"/>
        <rFont val="Arial"/>
        <family val="2"/>
      </rPr>
      <t>h</t>
    </r>
    <phoneticPr fontId="1" type="noConversion"/>
  </si>
  <si>
    <t>LLC+T cell+CXCL9 12h</t>
    <phoneticPr fontId="1" type="noConversion"/>
  </si>
  <si>
    <r>
      <t>Analysis of infiltrated Dil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>CD8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 xml:space="preserve"> T-cells </t>
    </r>
    <phoneticPr fontId="1" type="noConversion"/>
  </si>
  <si>
    <r>
      <t>Analysis of infiltrated Dil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T-cells in hydrogel matrix of BMDMs from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等线 Light"/>
        <family val="3"/>
        <charset val="134"/>
      </rPr>
      <t>Lyz2</t>
    </r>
    <r>
      <rPr>
        <sz val="12"/>
        <color theme="1"/>
        <rFont val="Times New Roman"/>
        <family val="1"/>
      </rPr>
      <t xml:space="preserve"> mice or LLC with or without CXCL9 (50 ng/mL) (n=</t>
    </r>
    <r>
      <rPr>
        <sz val="12"/>
        <color theme="1"/>
        <rFont val="宋体"/>
        <family val="1"/>
        <charset val="134"/>
      </rPr>
      <t xml:space="preserve">3 </t>
    </r>
    <r>
      <rPr>
        <sz val="12"/>
        <color theme="1"/>
        <rFont val="Times New Roman"/>
        <family val="1"/>
      </rPr>
      <t>biological replicates).</t>
    </r>
    <phoneticPr fontId="1" type="noConversion"/>
  </si>
  <si>
    <r>
      <t>Confocal images analysis of infiltrating Dil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T-cells in LLC–FN1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>/FN1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BMDM co-culture hydrogel matrix</t>
    </r>
    <r>
      <rPr>
        <sz val="12"/>
        <color theme="1"/>
        <rFont val="Microsoft YaHei UI"/>
        <family val="1"/>
        <charset val="134"/>
      </rPr>
      <t xml:space="preserve"> </t>
    </r>
    <r>
      <rPr>
        <sz val="12"/>
        <color theme="1"/>
        <rFont val="Times New Roman"/>
        <family val="1"/>
      </rPr>
      <t>(n=3 biological replicates).</t>
    </r>
    <phoneticPr fontId="1" type="noConversion"/>
  </si>
  <si>
    <r>
      <t>Confocal images analysis of infiltrating Dil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>CD8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 xml:space="preserve"> T-cells</t>
    </r>
    <phoneticPr fontId="1" type="noConversion"/>
  </si>
  <si>
    <r>
      <t>LLC+FN1</t>
    </r>
    <r>
      <rPr>
        <vertAlign val="superscript"/>
        <sz val="11"/>
        <color theme="1"/>
        <rFont val="Arial"/>
        <family val="2"/>
      </rPr>
      <t>fl/fl</t>
    </r>
    <r>
      <rPr>
        <sz val="11"/>
        <color theme="1"/>
        <rFont val="Arial"/>
        <family val="2"/>
      </rPr>
      <t xml:space="preserve"> 12h</t>
    </r>
    <phoneticPr fontId="1" type="noConversion"/>
  </si>
  <si>
    <r>
      <t>LLC+FN1</t>
    </r>
    <r>
      <rPr>
        <vertAlign val="superscript"/>
        <sz val="11"/>
        <color theme="1"/>
        <rFont val="Arial"/>
        <family val="2"/>
      </rPr>
      <t>fl/fl</t>
    </r>
    <r>
      <rPr>
        <sz val="11"/>
        <color theme="1"/>
        <rFont val="Arial"/>
        <family val="2"/>
      </rPr>
      <t xml:space="preserve"> 24h</t>
    </r>
    <phoneticPr fontId="1" type="noConversion"/>
  </si>
  <si>
    <r>
      <t>LLC+FN1</t>
    </r>
    <r>
      <rPr>
        <vertAlign val="superscript"/>
        <sz val="11"/>
        <color theme="1"/>
        <rFont val="Arial"/>
        <family val="2"/>
      </rPr>
      <t>ΔLyz2</t>
    </r>
    <r>
      <rPr>
        <sz val="11"/>
        <color theme="1"/>
        <rFont val="Arial"/>
        <family val="2"/>
      </rPr>
      <t xml:space="preserve"> 12h</t>
    </r>
    <phoneticPr fontId="1" type="noConversion"/>
  </si>
  <si>
    <t>qRT-PCR analysis of PFKP expression in shNC/shFN1 THP-1-induced macrophages(n=5 biological replicates).</t>
    <phoneticPr fontId="1" type="noConversion"/>
  </si>
  <si>
    <t>qRT-PCR analysis of PFKL expression in shNC/shFN1 THP-1-induced macrophages(n=5 biological replicates).</t>
    <phoneticPr fontId="1" type="noConversion"/>
  </si>
  <si>
    <t>qRT-PCR analysis of PFKM expression in shNC/shFN1 THP-1-induced macrophages(n=5 biological replicates).</t>
    <phoneticPr fontId="1" type="noConversion"/>
  </si>
  <si>
    <t>0B</t>
    <phoneticPr fontId="1" type="noConversion"/>
  </si>
  <si>
    <t>20B</t>
    <phoneticPr fontId="1" type="noConversion"/>
  </si>
  <si>
    <t>qRT-PCR analysis of PFKP expression in blebbistatin-treated MDMs (n=3 biological replicates).</t>
    <phoneticPr fontId="1" type="noConversion"/>
  </si>
  <si>
    <r>
      <t>FN1</t>
    </r>
    <r>
      <rPr>
        <vertAlign val="superscript"/>
        <sz val="11"/>
        <color theme="1"/>
        <rFont val="Arial"/>
        <family val="2"/>
      </rPr>
      <t>fl/fl</t>
    </r>
    <r>
      <rPr>
        <sz val="11"/>
        <color theme="1"/>
        <rFont val="Arial"/>
        <family val="2"/>
      </rPr>
      <t>+CQ</t>
    </r>
    <phoneticPr fontId="1" type="noConversion"/>
  </si>
  <si>
    <r>
      <t>FN1</t>
    </r>
    <r>
      <rPr>
        <vertAlign val="superscript"/>
        <sz val="11"/>
        <color theme="1"/>
        <rFont val="Arial"/>
        <family val="2"/>
      </rPr>
      <t>fl/fl</t>
    </r>
    <r>
      <rPr>
        <sz val="11"/>
        <color theme="1"/>
        <rFont val="Arial"/>
        <family val="2"/>
      </rPr>
      <t>+RAPA</t>
    </r>
    <phoneticPr fontId="1" type="noConversion"/>
  </si>
  <si>
    <r>
      <t>FN1</t>
    </r>
    <r>
      <rPr>
        <vertAlign val="superscript"/>
        <sz val="11"/>
        <color theme="1"/>
        <rFont val="Arial"/>
        <family val="2"/>
      </rPr>
      <t>ΔLyz2</t>
    </r>
    <r>
      <rPr>
        <sz val="11"/>
        <color theme="1"/>
        <rFont val="Arial"/>
        <family val="2"/>
      </rPr>
      <t>+CQ</t>
    </r>
    <phoneticPr fontId="1" type="noConversion"/>
  </si>
  <si>
    <r>
      <t>FN1</t>
    </r>
    <r>
      <rPr>
        <vertAlign val="superscript"/>
        <sz val="11"/>
        <color theme="1"/>
        <rFont val="Times New Roman"/>
        <family val="1"/>
      </rPr>
      <t>fl/fl</t>
    </r>
    <phoneticPr fontId="1" type="noConversion"/>
  </si>
  <si>
    <r>
      <t>FN1</t>
    </r>
    <r>
      <rPr>
        <vertAlign val="superscript"/>
        <sz val="11"/>
        <color theme="1"/>
        <rFont val="Times New Roman"/>
        <family val="1"/>
      </rPr>
      <t>ΔLyz2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</si>
  <si>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FN1</t>
    </r>
    <r>
      <rPr>
        <vertAlign val="superscript"/>
        <sz val="10"/>
        <color theme="1"/>
        <rFont val="Arial"/>
        <family val="2"/>
      </rPr>
      <t>fl/fl</t>
    </r>
    <phoneticPr fontId="1" type="noConversion"/>
  </si>
  <si>
    <r>
      <t>FN1</t>
    </r>
    <r>
      <rPr>
        <vertAlign val="superscript"/>
        <sz val="10"/>
        <color theme="1"/>
        <rFont val="Arial"/>
        <family val="2"/>
      </rPr>
      <t>fl/fl</t>
    </r>
    <r>
      <rPr>
        <sz val="10"/>
        <color theme="1"/>
        <rFont val="Arial"/>
        <family val="2"/>
      </rPr>
      <t>+NSC</t>
    </r>
    <phoneticPr fontId="1" type="noConversion"/>
  </si>
  <si>
    <r>
      <t>FN1</t>
    </r>
    <r>
      <rPr>
        <vertAlign val="superscript"/>
        <sz val="10"/>
        <color theme="1"/>
        <rFont val="Arial"/>
        <family val="2"/>
      </rPr>
      <t>ΔLyz2</t>
    </r>
    <r>
      <rPr>
        <sz val="10"/>
        <color theme="1"/>
        <rFont val="Arial"/>
        <family val="2"/>
      </rPr>
      <t xml:space="preserve"> </t>
    </r>
    <phoneticPr fontId="1" type="noConversion"/>
  </si>
  <si>
    <t>Quantification of RAC1 expression within the confocal image in Figure 5N  (n=3 biological replicates). Each # represents one field.</t>
    <phoneticPr fontId="1" type="noConversion"/>
  </si>
  <si>
    <r>
      <t>FN1</t>
    </r>
    <r>
      <rPr>
        <vertAlign val="superscript"/>
        <sz val="10"/>
        <color theme="1"/>
        <rFont val="Arial"/>
        <family val="2"/>
      </rPr>
      <t xml:space="preserve">fl/fl </t>
    </r>
    <r>
      <rPr>
        <sz val="10"/>
        <color theme="1"/>
        <rFont val="Arial"/>
        <family val="2"/>
      </rPr>
      <t>+NSC</t>
    </r>
    <phoneticPr fontId="1" type="noConversion"/>
  </si>
  <si>
    <r>
      <rPr>
        <sz val="12"/>
        <color theme="1"/>
        <rFont val="Times New Roman"/>
        <family val="1"/>
      </rPr>
      <t xml:space="preserve">Western blotting image of p-mTOR and 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Times New Roman"/>
        <family val="1"/>
      </rPr>
      <t>-actin expression in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BMDMs treated with NSC (100nM).</t>
    </r>
    <phoneticPr fontId="1" type="noConversion"/>
  </si>
  <si>
    <r>
      <t>Statistical analysis of the proportion of CD8</t>
    </r>
    <r>
      <rPr>
        <vertAlign val="superscript"/>
        <sz val="10"/>
        <color rgb="FFFF0000"/>
        <rFont val="Arial"/>
        <family val="2"/>
      </rPr>
      <t xml:space="preserve">+ </t>
    </r>
    <r>
      <rPr>
        <sz val="10"/>
        <color rgb="FFFF0000"/>
        <rFont val="Arial"/>
        <family val="2"/>
      </rPr>
      <t>CX3CR1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 xml:space="preserve"> T-cell clusters.</t>
    </r>
    <phoneticPr fontId="1" type="noConversion"/>
  </si>
  <si>
    <r>
      <t xml:space="preserve">Western blotting image of p-mTOR, p62, p-S6-RP, S6-RP, p-4E-BP1, 4E-BP1, LC3BI/II, and 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Times New Roman"/>
        <family val="1"/>
      </rPr>
      <t>-actin in BMDMs from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Times New Roman"/>
        <family val="1"/>
      </rPr>
      <t>DLyz2</t>
    </r>
    <r>
      <rPr>
        <sz val="12"/>
        <color theme="1"/>
        <rFont val="Times New Roman"/>
        <family val="1"/>
      </rPr>
      <t xml:space="preserve"> mice treated with blebbistatin (40 </t>
    </r>
    <r>
      <rPr>
        <sz val="12"/>
        <color theme="1"/>
        <rFont val="Symbol"/>
        <family val="1"/>
        <charset val="2"/>
      </rPr>
      <t>m</t>
    </r>
    <r>
      <rPr>
        <sz val="12"/>
        <color theme="1"/>
        <rFont val="Times New Roman"/>
        <family val="1"/>
      </rPr>
      <t xml:space="preserve">M) (H) or LPA (20 </t>
    </r>
    <r>
      <rPr>
        <sz val="12"/>
        <color theme="1"/>
        <rFont val="Symbol"/>
        <family val="1"/>
        <charset val="2"/>
      </rPr>
      <t>m</t>
    </r>
    <r>
      <rPr>
        <sz val="12"/>
        <color theme="1"/>
        <rFont val="Times New Roman"/>
        <family val="1"/>
      </rPr>
      <t>M)(I).</t>
    </r>
    <phoneticPr fontId="1" type="noConversion"/>
  </si>
  <si>
    <t>5H and 5I</t>
    <phoneticPr fontId="1" type="noConversion"/>
  </si>
  <si>
    <t>5L</t>
    <phoneticPr fontId="1" type="noConversion"/>
  </si>
  <si>
    <r>
      <rPr>
        <sz val="12"/>
        <color theme="1"/>
        <rFont val="Times New Roman"/>
        <family val="1"/>
      </rPr>
      <t>Immunoprecipitation and western blotting image of mTOR and RAC1 in BMDMs from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mice.</t>
    </r>
    <phoneticPr fontId="1" type="noConversion"/>
  </si>
  <si>
    <t>2F</t>
    <phoneticPr fontId="1" type="noConversion"/>
  </si>
  <si>
    <t>celltype</t>
  </si>
  <si>
    <t>Monocyte</t>
  </si>
  <si>
    <r>
      <t>FN1</t>
    </r>
    <r>
      <rPr>
        <vertAlign val="superscript"/>
        <sz val="11"/>
        <color theme="1"/>
        <rFont val="Arial"/>
        <family val="2"/>
      </rPr>
      <t>ΔLyz2</t>
    </r>
    <phoneticPr fontId="1" type="noConversion"/>
  </si>
  <si>
    <t>IFN-TAM</t>
    <phoneticPr fontId="1" type="noConversion"/>
  </si>
  <si>
    <t>Matrix-TAM</t>
    <phoneticPr fontId="1" type="noConversion"/>
  </si>
  <si>
    <t>Lyso/Fatty acid-TAM</t>
    <phoneticPr fontId="1" type="noConversion"/>
  </si>
  <si>
    <t>MHC II-TAM</t>
    <phoneticPr fontId="1" type="noConversion"/>
  </si>
  <si>
    <t>Cycling-TAM</t>
    <phoneticPr fontId="1" type="noConversion"/>
  </si>
  <si>
    <t>Hypoxia-TAM</t>
    <phoneticPr fontId="1" type="noConversion"/>
  </si>
  <si>
    <r>
      <t xml:space="preserve">qRT-PCR analysis of </t>
    </r>
    <r>
      <rPr>
        <i/>
        <sz val="12"/>
        <color theme="1"/>
        <rFont val="Times New Roman"/>
        <family val="1"/>
      </rPr>
      <t xml:space="preserve">TNF </t>
    </r>
    <r>
      <rPr>
        <sz val="12"/>
        <color theme="1"/>
        <rFont val="Times New Roman"/>
        <family val="1"/>
      </rPr>
      <t>in M0-like, M1-like, and M2-like MDMs (n=6 or 7 biological replicates).</t>
    </r>
    <phoneticPr fontId="1" type="noConversion"/>
  </si>
  <si>
    <t>qRT-PCR analysis of TNF in shNC and shFN1 THP-1-induced macrophages (n=3 biological replicates).</t>
    <phoneticPr fontId="1" type="noConversion"/>
  </si>
  <si>
    <t>Flow cytometry analysis of TNF expression in shNC and shFN1 THP-1-induced macrophages (n=4 biological replicates).</t>
    <phoneticPr fontId="1" type="noConversion"/>
  </si>
  <si>
    <t>Flow cytometry analysis of TNF expression</t>
    <phoneticPr fontId="1" type="noConversion"/>
  </si>
  <si>
    <t>Flow cytometry analysis of CD163 expression in FB-treated MDMs (n=5 biological replicates).</t>
    <phoneticPr fontId="1" type="noConversion"/>
  </si>
  <si>
    <t>Flow cytometry analysis of CD206 expression in FB-treated MDMs (n=5 biological replicates).</t>
    <phoneticPr fontId="1" type="noConversion"/>
  </si>
  <si>
    <t>Flow cytometry analysis of IL-6 expression in FB-treated MDMs (n=3 biological replicates).</t>
    <phoneticPr fontId="1" type="noConversion"/>
  </si>
  <si>
    <t>Flow cytometry analysis of IL-1β expression in FB-treated MDMs (n=3 biological replicates).</t>
    <phoneticPr fontId="1" type="noConversion"/>
  </si>
  <si>
    <t>FB</t>
  </si>
  <si>
    <t>FB</t>
    <phoneticPr fontId="1" type="noConversion"/>
  </si>
  <si>
    <t>ELISA analysis of CXCL9 secretion in the culture medium of FB-treated MDMs (n=6 biological replicates).</t>
    <phoneticPr fontId="1" type="noConversion"/>
  </si>
  <si>
    <t>ELISA analysis of CXCL10 secretion in the culture medium of FB-treated MDMs (n=6 biological replicates).</t>
    <phoneticPr fontId="1" type="noConversion"/>
  </si>
  <si>
    <r>
      <t>Flow cytometry analysis of TNF expression in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Times New Roman"/>
        <family val="1"/>
      </rPr>
      <t>DLyz2</t>
    </r>
    <r>
      <rPr>
        <sz val="12"/>
        <color theme="1"/>
        <rFont val="Times New Roman"/>
        <family val="1"/>
      </rPr>
      <t xml:space="preserve"> BMDMs (n=8 biological replicates).</t>
    </r>
    <phoneticPr fontId="1" type="noConversion"/>
  </si>
  <si>
    <t>Flow cytometry analysis of TNF</t>
    <phoneticPr fontId="1" type="noConversion"/>
  </si>
  <si>
    <t>qRT-PCR analysis of PFKP expression in FB-treated MDMs (n=3 biological replicates).</t>
    <phoneticPr fontId="1" type="noConversion"/>
  </si>
  <si>
    <t>ELISA analysis of lactate levels in the culture medium of FB-treated MDMs (n=5 biological replicates).</t>
    <phoneticPr fontId="1" type="noConversion"/>
  </si>
  <si>
    <t>RT-PCR analysis of TNF expression in blebbistatin-treated MDMs (n=4 biological replicates).</t>
    <phoneticPr fontId="1" type="noConversion"/>
  </si>
  <si>
    <t>RT-PCR analysis of TNF expression</t>
    <phoneticPr fontId="1" type="noConversion"/>
  </si>
  <si>
    <t>Western blotting analysis of PFKP and b-actin in FB-treated MDMs with LPA usage (n=3 biological replicates).</t>
    <phoneticPr fontId="1" type="noConversion"/>
  </si>
  <si>
    <t>0FB</t>
    <phoneticPr fontId="1" type="noConversion"/>
  </si>
  <si>
    <t>5FB</t>
    <phoneticPr fontId="1" type="noConversion"/>
  </si>
  <si>
    <t>10FB</t>
    <phoneticPr fontId="1" type="noConversion"/>
  </si>
  <si>
    <t>0FB +LPA</t>
    <phoneticPr fontId="1" type="noConversion"/>
  </si>
  <si>
    <t>5FB +LPA</t>
    <phoneticPr fontId="1" type="noConversion"/>
  </si>
  <si>
    <t>10FB +LPA</t>
    <phoneticPr fontId="1" type="noConversion"/>
  </si>
  <si>
    <r>
      <t>Flow cytometry analysis of the proportion of F4/80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 xml:space="preserve"> macrophages</t>
    </r>
    <phoneticPr fontId="1" type="noConversion"/>
  </si>
  <si>
    <r>
      <t>Flow cytometry analysis of granzyme B expression in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T-cells in tumors  (n=5 biological replicates).</t>
    </r>
    <phoneticPr fontId="1" type="noConversion"/>
  </si>
  <si>
    <r>
      <t>Flow cytometry analysis of PD-1 expression in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T-cells in tumors from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mice with RAPA usage  (n=</t>
    </r>
    <r>
      <rPr>
        <sz val="12"/>
        <color theme="1"/>
        <rFont val="Microsoft YaHei UI"/>
        <family val="1"/>
        <charset val="134"/>
      </rPr>
      <t>4</t>
    </r>
    <r>
      <rPr>
        <sz val="12"/>
        <color theme="1"/>
        <rFont val="Times New Roman"/>
        <family val="1"/>
      </rPr>
      <t xml:space="preserve"> biological replicates).</t>
    </r>
    <phoneticPr fontId="1" type="noConversion"/>
  </si>
  <si>
    <r>
      <t>Flow cytometry analysis of granzyme B expression in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T-cells in tumors from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mice with RAPA usage  (n=</t>
    </r>
    <r>
      <rPr>
        <sz val="12"/>
        <color theme="1"/>
        <rFont val="Microsoft YaHei UI"/>
        <family val="1"/>
        <charset val="134"/>
      </rPr>
      <t>4</t>
    </r>
    <r>
      <rPr>
        <sz val="12"/>
        <color theme="1"/>
        <rFont val="Times New Roman"/>
        <family val="1"/>
      </rPr>
      <t xml:space="preserve"> biological replicates).</t>
    </r>
    <phoneticPr fontId="1" type="noConversion"/>
  </si>
  <si>
    <r>
      <t>Flow cytometry analysis of TNF expression in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T-cells in tumors from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Lyz2</t>
    </r>
    <r>
      <rPr>
        <sz val="12"/>
        <color theme="1"/>
        <rFont val="Times New Roman"/>
        <family val="1"/>
      </rPr>
      <t xml:space="preserve"> mice with RAPA usage  (n=</t>
    </r>
    <r>
      <rPr>
        <sz val="12"/>
        <color theme="1"/>
        <rFont val="Microsoft YaHei UI"/>
        <family val="1"/>
        <charset val="134"/>
      </rPr>
      <t>4</t>
    </r>
    <r>
      <rPr>
        <sz val="12"/>
        <color theme="1"/>
        <rFont val="Times New Roman"/>
        <family val="1"/>
      </rPr>
      <t xml:space="preserve"> biological replicates).</t>
    </r>
    <phoneticPr fontId="1" type="noConversion"/>
  </si>
  <si>
    <t>FB+RAPA</t>
    <phoneticPr fontId="1" type="noConversion"/>
  </si>
  <si>
    <t>0FB 0RAPA</t>
    <phoneticPr fontId="1" type="noConversion"/>
  </si>
  <si>
    <t>5FB 0RAPA</t>
    <phoneticPr fontId="1" type="noConversion"/>
  </si>
  <si>
    <t>10FB 0RAPA</t>
    <phoneticPr fontId="1" type="noConversion"/>
  </si>
  <si>
    <t>0FB +RAPA</t>
    <phoneticPr fontId="1" type="noConversion"/>
  </si>
  <si>
    <t>5FB +RAPA</t>
    <phoneticPr fontId="1" type="noConversion"/>
  </si>
  <si>
    <t>10FB +RAPA</t>
    <phoneticPr fontId="1" type="noConversion"/>
  </si>
  <si>
    <t>0FB 0CQ</t>
    <phoneticPr fontId="1" type="noConversion"/>
  </si>
  <si>
    <t>5FB 0CQ</t>
    <phoneticPr fontId="1" type="noConversion"/>
  </si>
  <si>
    <t>10FB 0CQ</t>
    <phoneticPr fontId="1" type="noConversion"/>
  </si>
  <si>
    <t>0FB +CQ</t>
    <phoneticPr fontId="1" type="noConversion"/>
  </si>
  <si>
    <t>5FB +CQ</t>
    <phoneticPr fontId="1" type="noConversion"/>
  </si>
  <si>
    <t>10FB +CQ</t>
    <phoneticPr fontId="1" type="noConversion"/>
  </si>
  <si>
    <t>0FB MG</t>
    <phoneticPr fontId="1" type="noConversion"/>
  </si>
  <si>
    <t>5FB MG</t>
    <phoneticPr fontId="1" type="noConversion"/>
  </si>
  <si>
    <t>10FB MG</t>
    <phoneticPr fontId="1" type="noConversion"/>
  </si>
  <si>
    <t>Western blotting relative analysis of PFKP expression in MDMs treated with FB (n=5 biological replicates).</t>
    <phoneticPr fontId="1" type="noConversion"/>
  </si>
  <si>
    <t>FB 5uM</t>
    <phoneticPr fontId="1" type="noConversion"/>
  </si>
  <si>
    <t>FB 10uM</t>
    <phoneticPr fontId="1" type="noConversion"/>
  </si>
  <si>
    <r>
      <t>The proportion of macrophage subtypes in LLC tumors from FN1</t>
    </r>
    <r>
      <rPr>
        <vertAlign val="superscript"/>
        <sz val="11"/>
        <color theme="1"/>
        <rFont val="Arial"/>
        <family val="2"/>
      </rPr>
      <t>fl/fl</t>
    </r>
    <r>
      <rPr>
        <sz val="11"/>
        <color theme="1"/>
        <rFont val="Arial"/>
        <family val="2"/>
      </rPr>
      <t xml:space="preserve"> and  FN1</t>
    </r>
    <r>
      <rPr>
        <vertAlign val="superscript"/>
        <sz val="11"/>
        <color theme="1"/>
        <rFont val="Arial"/>
        <family val="2"/>
      </rPr>
      <t>ΔLyz2</t>
    </r>
    <r>
      <rPr>
        <sz val="11"/>
        <color theme="1"/>
        <rFont val="Arial"/>
        <family val="2"/>
      </rPr>
      <t xml:space="preserve"> mice.</t>
    </r>
    <phoneticPr fontId="1" type="noConversion"/>
  </si>
  <si>
    <t>5FB</t>
  </si>
  <si>
    <t>Sup Fig.4A</t>
    <phoneticPr fontId="1" type="noConversion"/>
  </si>
  <si>
    <t>Sup Fig.4B</t>
    <phoneticPr fontId="1" type="noConversion"/>
  </si>
  <si>
    <t>Sup Fig.6C</t>
    <phoneticPr fontId="1" type="noConversion"/>
  </si>
  <si>
    <r>
      <t>Flow cytometry analysis of IL-1</t>
    </r>
    <r>
      <rPr>
        <sz val="10"/>
        <color rgb="FFFF0000"/>
        <rFont val="Symbol"/>
        <family val="1"/>
        <charset val="2"/>
      </rPr>
      <t>b</t>
    </r>
    <r>
      <rPr>
        <sz val="10"/>
        <color rgb="FFFF0000"/>
        <rFont val="Arial"/>
        <family val="2"/>
      </rPr>
      <t xml:space="preserve"> expression</t>
    </r>
    <phoneticPr fontId="1" type="noConversion"/>
  </si>
  <si>
    <r>
      <t>Tumor growth was measured every two days  (n = 5 biological replicates for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+ anti-PD-1 group, n = 6 biological replicates for other groups).</t>
    </r>
    <phoneticPr fontId="1" type="noConversion"/>
  </si>
  <si>
    <r>
      <t>Survival curve of mice under different treatments  (n = 5 biological replicates for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+ anti-PD-1 group, n = 6 biological replicates for other groups).</t>
    </r>
    <phoneticPr fontId="1" type="noConversion"/>
  </si>
  <si>
    <r>
      <t>Flow cytometry analysis of IL-1β expression in F4/80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 xml:space="preserve"> macrophages</t>
    </r>
    <phoneticPr fontId="1" type="noConversion"/>
  </si>
  <si>
    <r>
      <t>Flow cytometry analysis of perforin expression in CD8</t>
    </r>
    <r>
      <rPr>
        <vertAlign val="superscript"/>
        <sz val="10"/>
        <color rgb="FFFF0000"/>
        <rFont val="Arial"/>
        <family val="2"/>
      </rPr>
      <t>+</t>
    </r>
    <r>
      <rPr>
        <sz val="10"/>
        <color rgb="FFFF0000"/>
        <rFont val="Arial"/>
        <family val="2"/>
      </rPr>
      <t xml:space="preserve"> T-cells</t>
    </r>
    <phoneticPr fontId="1" type="noConversion"/>
  </si>
  <si>
    <r>
      <t>Mass cytometry analysis of TNF expression in CX3CR1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T-cells  (n= 4 biological replicates).</t>
    </r>
    <phoneticPr fontId="1" type="noConversion"/>
  </si>
  <si>
    <t>Mass cytometry analysis of TNF expression</t>
    <phoneticPr fontId="1" type="noConversion"/>
  </si>
  <si>
    <t>Sup Fig.1D</t>
    <phoneticPr fontId="1" type="noConversion"/>
  </si>
  <si>
    <t>Sup Fig.1E</t>
    <phoneticPr fontId="1" type="noConversion"/>
  </si>
  <si>
    <t>Sup Fig.1F</t>
    <phoneticPr fontId="1" type="noConversion"/>
  </si>
  <si>
    <t>Sup Fig.2A</t>
    <phoneticPr fontId="1" type="noConversion"/>
  </si>
  <si>
    <t>Sup Fig.2D</t>
    <phoneticPr fontId="1" type="noConversion"/>
  </si>
  <si>
    <t>Sup Fig.2B</t>
    <phoneticPr fontId="1" type="noConversion"/>
  </si>
  <si>
    <t>Sup Fig.2E</t>
    <phoneticPr fontId="1" type="noConversion"/>
  </si>
  <si>
    <t>Sup Fig.2F</t>
    <phoneticPr fontId="1" type="noConversion"/>
  </si>
  <si>
    <t>Sup Fig.2G</t>
    <phoneticPr fontId="1" type="noConversion"/>
  </si>
  <si>
    <t>Sup Fig.2H</t>
    <phoneticPr fontId="1" type="noConversion"/>
  </si>
  <si>
    <t>Sup Fig.2I</t>
    <phoneticPr fontId="1" type="noConversion"/>
  </si>
  <si>
    <t>Sup Fig.2J</t>
    <phoneticPr fontId="1" type="noConversion"/>
  </si>
  <si>
    <t>Sup Fig.2K</t>
    <phoneticPr fontId="1" type="noConversion"/>
  </si>
  <si>
    <t>Sup Fig.2L</t>
    <phoneticPr fontId="1" type="noConversion"/>
  </si>
  <si>
    <t>Sup Fig.2M</t>
    <phoneticPr fontId="1" type="noConversion"/>
  </si>
  <si>
    <t>Sup Fig.2N</t>
    <phoneticPr fontId="1" type="noConversion"/>
  </si>
  <si>
    <t>Sup Fig.3A</t>
    <phoneticPr fontId="1" type="noConversion"/>
  </si>
  <si>
    <t>Sup Fig.4C</t>
    <phoneticPr fontId="1" type="noConversion"/>
  </si>
  <si>
    <t>Sup Fig.4D</t>
    <phoneticPr fontId="1" type="noConversion"/>
  </si>
  <si>
    <t>Sup Fig.4E</t>
    <phoneticPr fontId="1" type="noConversion"/>
  </si>
  <si>
    <t>Sup Fig.5D</t>
    <phoneticPr fontId="1" type="noConversion"/>
  </si>
  <si>
    <t>Sup Fig.5E</t>
    <phoneticPr fontId="1" type="noConversion"/>
  </si>
  <si>
    <t>Sup Fig.5F</t>
    <phoneticPr fontId="1" type="noConversion"/>
  </si>
  <si>
    <t>Sup Fig.5G</t>
    <phoneticPr fontId="1" type="noConversion"/>
  </si>
  <si>
    <t>Sup Fig.5H</t>
    <phoneticPr fontId="1" type="noConversion"/>
  </si>
  <si>
    <t>Sup Fig.5K</t>
    <phoneticPr fontId="1" type="noConversion"/>
  </si>
  <si>
    <t>Sup Fig.5L</t>
    <phoneticPr fontId="1" type="noConversion"/>
  </si>
  <si>
    <t>Sup Fig.5M</t>
    <phoneticPr fontId="1" type="noConversion"/>
  </si>
  <si>
    <t>Sup Fig.5N</t>
    <phoneticPr fontId="1" type="noConversion"/>
  </si>
  <si>
    <t>Sup Fig.5O</t>
    <phoneticPr fontId="1" type="noConversion"/>
  </si>
  <si>
    <t>Sup Fig.6A</t>
    <phoneticPr fontId="1" type="noConversion"/>
  </si>
  <si>
    <t>Sup Fig.6B</t>
    <phoneticPr fontId="1" type="noConversion"/>
  </si>
  <si>
    <r>
      <t xml:space="preserve">Western blotting analysis of p-mTOR, PFKP, p62, and 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Times New Roman"/>
        <family val="1"/>
      </rPr>
      <t>-actin expression in FB-treated MDMs for 0, 4, 8, and 24 h, as well as after MG-132 usage for 0, 2, 4, and 8 h.</t>
    </r>
    <phoneticPr fontId="1" type="noConversion"/>
  </si>
  <si>
    <t>Sup Fig.6D</t>
    <phoneticPr fontId="1" type="noConversion"/>
  </si>
  <si>
    <t>Sup Fig.6E</t>
    <phoneticPr fontId="1" type="noConversion"/>
  </si>
  <si>
    <t>Sup Fig.6G</t>
    <phoneticPr fontId="1" type="noConversion"/>
  </si>
  <si>
    <t>Sup Fig.6H</t>
    <phoneticPr fontId="1" type="noConversion"/>
  </si>
  <si>
    <t>Sup Fig.6I</t>
    <phoneticPr fontId="1" type="noConversion"/>
  </si>
  <si>
    <r>
      <t xml:space="preserve">Western blotting analysis of p-mTOR and 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Times New Roman"/>
        <family val="1"/>
      </rPr>
      <t>-actin in blebbistatin-treated MDMs (n=3 biological replicates).</t>
    </r>
    <phoneticPr fontId="1" type="noConversion"/>
  </si>
  <si>
    <r>
      <t xml:space="preserve">Western blotting analysis of p62 and 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Times New Roman"/>
        <family val="1"/>
      </rPr>
      <t>-actin in blebbistatin-treated MDMs (n=3 biological replicates).</t>
    </r>
    <phoneticPr fontId="1" type="noConversion"/>
  </si>
  <si>
    <t>Sup Fig.6J</t>
    <phoneticPr fontId="1" type="noConversion"/>
  </si>
  <si>
    <t>Sup Fig.6K</t>
    <phoneticPr fontId="1" type="noConversion"/>
  </si>
  <si>
    <t>10FB</t>
    <phoneticPr fontId="1" type="noConversion"/>
  </si>
  <si>
    <t>Sup Fig.6L</t>
    <phoneticPr fontId="1" type="noConversion"/>
  </si>
  <si>
    <t>Sup Fig.7A</t>
    <phoneticPr fontId="1" type="noConversion"/>
  </si>
  <si>
    <t>Sup Fig.7B</t>
    <phoneticPr fontId="1" type="noConversion"/>
  </si>
  <si>
    <t>Sup Fig.7C</t>
    <phoneticPr fontId="1" type="noConversion"/>
  </si>
  <si>
    <t>Quantification of co-localization of RAC1 and mTOR within the confocal image in Figure 5K  (n=5 biological replicates).</t>
    <phoneticPr fontId="1" type="noConversion"/>
  </si>
  <si>
    <t>Quantification of co-localization of RAC1 and mTOR within the confocal image in Figure 5M  (n=5 biological replicates).</t>
    <phoneticPr fontId="1" type="noConversion"/>
  </si>
  <si>
    <r>
      <t>Quantification of co-localizaition of mTOR and RAC1 in BMDMs from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Times New Roman"/>
        <family val="1"/>
      </rPr>
      <t>ΔLyz2</t>
    </r>
    <r>
      <rPr>
        <sz val="12"/>
        <color theme="1"/>
        <rFont val="Times New Roman"/>
        <family val="1"/>
      </rPr>
      <t xml:space="preserve"> mice treated with ATN-161 (n=5 biological replicates). </t>
    </r>
    <phoneticPr fontId="1" type="noConversion"/>
  </si>
  <si>
    <r>
      <t>Quantification of co-localizaition of F-actin and RAC1 in BMDMs from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and FN1</t>
    </r>
    <r>
      <rPr>
        <vertAlign val="superscript"/>
        <sz val="12"/>
        <color theme="1"/>
        <rFont val="Times New Roman"/>
        <family val="1"/>
      </rPr>
      <t>ΔLyz2</t>
    </r>
    <r>
      <rPr>
        <sz val="12"/>
        <color theme="1"/>
        <rFont val="Times New Roman"/>
        <family val="1"/>
      </rPr>
      <t xml:space="preserve"> mice mice treated with ATN-161 (n=5 biological replicates). </t>
    </r>
    <phoneticPr fontId="1" type="noConversion"/>
  </si>
  <si>
    <t>Sup Fig.7D</t>
    <phoneticPr fontId="1" type="noConversion"/>
  </si>
  <si>
    <t>Sup Fig.7E</t>
    <phoneticPr fontId="1" type="noConversion"/>
  </si>
  <si>
    <t>Sup Fig.7F</t>
    <phoneticPr fontId="1" type="noConversion"/>
  </si>
  <si>
    <t>Quantification of the co-localization of RAC1 and mTOR within the confocal image in Figure 5N  (n=3 biological replicates). Each # represents one field.</t>
    <phoneticPr fontId="1" type="noConversion"/>
  </si>
  <si>
    <t>Sup Fig.7G</t>
    <phoneticPr fontId="1" type="noConversion"/>
  </si>
  <si>
    <t>Sup Fig.8A</t>
    <phoneticPr fontId="1" type="noConversion"/>
  </si>
  <si>
    <t>Sup Fig.8B</t>
    <phoneticPr fontId="1" type="noConversion"/>
  </si>
  <si>
    <t>Sup Fig.8C</t>
    <phoneticPr fontId="1" type="noConversion"/>
  </si>
  <si>
    <t>Sup Fig.8D</t>
    <phoneticPr fontId="1" type="noConversion"/>
  </si>
  <si>
    <t>Sup Fig.8E</t>
    <phoneticPr fontId="1" type="noConversion"/>
  </si>
  <si>
    <t>FB</t>
    <phoneticPr fontId="1" type="noConversion"/>
  </si>
  <si>
    <r>
      <t>Flow cytometry analysis of the proportion of F4/80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macrophages among myeloid cells from tumors of C57BL/6 mice  (n=5 biological replicates).</t>
    </r>
    <phoneticPr fontId="1" type="noConversion"/>
  </si>
  <si>
    <r>
      <t>Flow cytometry analysis of the proportion of F4/80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macrophages among myeloid cells from spleens of C57BL/6 mice  (n=5 biological replicates).</t>
    </r>
    <phoneticPr fontId="1" type="noConversion"/>
  </si>
  <si>
    <r>
      <t>Flow cytometry analysis of TNF expression in F4/80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macrophages in tumor tissues  (n=5 biological replicates).</t>
    </r>
    <phoneticPr fontId="1" type="noConversion"/>
  </si>
  <si>
    <r>
      <t>Flow cytometry analysis of IL-1β</t>
    </r>
    <r>
      <rPr>
        <sz val="12"/>
        <color theme="1"/>
        <rFont val="宋体"/>
        <family val="1"/>
        <charset val="134"/>
      </rPr>
      <t xml:space="preserve"> </t>
    </r>
    <r>
      <rPr>
        <sz val="12"/>
        <color theme="1"/>
        <rFont val="Times New Roman"/>
        <family val="1"/>
      </rPr>
      <t>expression in F4/80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macrophages in spleens  (n=5 biological replicates).</t>
    </r>
    <phoneticPr fontId="1" type="noConversion"/>
  </si>
  <si>
    <t>FB+RAPA</t>
    <phoneticPr fontId="1" type="noConversion"/>
  </si>
  <si>
    <t>Sup Fig.8F</t>
    <phoneticPr fontId="1" type="noConversion"/>
  </si>
  <si>
    <t>Sup Fig.9A</t>
    <phoneticPr fontId="1" type="noConversion"/>
  </si>
  <si>
    <t>Sup Fig.9C</t>
    <phoneticPr fontId="1" type="noConversion"/>
  </si>
  <si>
    <t>Sup Fig.9D</t>
    <phoneticPr fontId="1" type="noConversion"/>
  </si>
  <si>
    <t>Sup Fig.9F</t>
    <phoneticPr fontId="1" type="noConversion"/>
  </si>
  <si>
    <r>
      <t>Mice weight measured every two days  (n = 5 biological replicates for FN1</t>
    </r>
    <r>
      <rPr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 xml:space="preserve"> + anti-PD-1 group, n = 6 biological replicates for other groups).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</si>
</sst>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Arial"/>
      <family val="2"/>
    </font>
    <font>
      <vertAlign val="superscript"/>
      <sz val="9"/>
      <name val="Arial"/>
      <family val="2"/>
    </font>
    <font>
      <sz val="8.25"/>
      <name val="Microsoft Sans Serif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rgb="FFFF0000"/>
      <name val="等线"/>
      <family val="2"/>
      <charset val="134"/>
      <scheme val="minor"/>
    </font>
    <font>
      <sz val="10"/>
      <color rgb="FFFF0000"/>
      <name val="Arial"/>
      <family val="2"/>
    </font>
    <font>
      <vertAlign val="superscript"/>
      <sz val="11"/>
      <color theme="1"/>
      <name val="等线"/>
      <family val="3"/>
      <charset val="134"/>
      <scheme val="minor"/>
    </font>
    <font>
      <vertAlign val="superscript"/>
      <sz val="10"/>
      <name val="Arial"/>
      <family val="2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2"/>
      <color theme="1"/>
      <name val="Symbol"/>
      <family val="1"/>
      <charset val="2"/>
    </font>
    <font>
      <sz val="12"/>
      <color theme="1"/>
      <name val="宋体"/>
      <family val="1"/>
      <charset val="134"/>
    </font>
    <font>
      <sz val="9"/>
      <name val="Microsoft YaHei UI"/>
      <family val="2"/>
      <charset val="134"/>
    </font>
    <font>
      <sz val="12"/>
      <color theme="1"/>
      <name val="Symbol"/>
      <family val="1"/>
      <charset val="2"/>
    </font>
    <font>
      <sz val="12"/>
      <color theme="1"/>
      <name val="Microsoft YaHei UI"/>
      <family val="1"/>
      <charset val="134"/>
    </font>
    <font>
      <i/>
      <sz val="12"/>
      <color theme="1"/>
      <name val="Times New Roman"/>
      <family val="1"/>
    </font>
    <font>
      <sz val="11"/>
      <color theme="1"/>
      <name val="Arial"/>
      <family val="2"/>
    </font>
    <font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2"/>
      <color theme="1"/>
      <name val="Arial"/>
      <family val="2"/>
    </font>
    <font>
      <vertAlign val="superscript"/>
      <sz val="12"/>
      <color theme="1"/>
      <name val="等线 Light"/>
      <family val="3"/>
      <charset val="134"/>
    </font>
    <font>
      <sz val="11"/>
      <color rgb="FFFF0000"/>
      <name val="Arial"/>
      <family val="2"/>
    </font>
    <font>
      <vertAlign val="superscript"/>
      <sz val="11"/>
      <color theme="1"/>
      <name val="Symbol"/>
      <family val="1"/>
      <charset val="2"/>
    </font>
    <font>
      <sz val="12"/>
      <color theme="1"/>
      <name val="Times New Roman"/>
      <family val="1"/>
      <charset val="2"/>
    </font>
    <font>
      <sz val="10.5"/>
      <color theme="1"/>
      <name val="Times New Roman"/>
      <family val="1"/>
    </font>
    <font>
      <vertAlign val="superscript"/>
      <sz val="10"/>
      <color rgb="FFFF0000"/>
      <name val="Arial"/>
      <family val="2"/>
    </font>
    <font>
      <i/>
      <sz val="10"/>
      <color rgb="FFFF0000"/>
      <name val="Arial"/>
      <family val="2"/>
    </font>
    <font>
      <vertAlign val="superscript"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等线"/>
      <family val="1"/>
      <charset val="134"/>
    </font>
    <font>
      <sz val="9"/>
      <name val="Times New Roman"/>
      <family val="1"/>
    </font>
    <font>
      <sz val="11"/>
      <name val="Times New Roman"/>
      <family val="1"/>
    </font>
    <font>
      <sz val="9"/>
      <name val="宋体"/>
      <family val="2"/>
      <charset val="134"/>
    </font>
    <font>
      <sz val="10"/>
      <name val="宋体"/>
      <family val="2"/>
      <charset val="134"/>
    </font>
    <font>
      <sz val="10"/>
      <color theme="1"/>
      <name val="Times New Roman"/>
      <family val="1"/>
    </font>
    <font>
      <vertAlign val="superscript"/>
      <sz val="10"/>
      <color theme="1"/>
      <name val="Arial"/>
      <family val="2"/>
    </font>
    <font>
      <sz val="10"/>
      <color rgb="FFFF0000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top"/>
      <protection locked="0"/>
    </xf>
  </cellStyleXfs>
  <cellXfs count="199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5" fillId="0" borderId="0" xfId="0" applyFont="1" applyAlignment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/>
    <xf numFmtId="0" fontId="9" fillId="0" borderId="2" xfId="0" applyFont="1" applyBorder="1" applyAlignment="1"/>
    <xf numFmtId="0" fontId="9" fillId="0" borderId="3" xfId="0" applyFont="1" applyBorder="1" applyAlignment="1"/>
    <xf numFmtId="0" fontId="5" fillId="0" borderId="6" xfId="0" applyFont="1" applyBorder="1" applyAlignment="1">
      <alignment horizontal="righ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/>
    <xf numFmtId="0" fontId="9" fillId="0" borderId="9" xfId="0" applyFont="1" applyBorder="1" applyAlignment="1"/>
    <xf numFmtId="0" fontId="9" fillId="0" borderId="10" xfId="0" applyFont="1" applyBorder="1" applyAlignment="1"/>
    <xf numFmtId="0" fontId="9" fillId="0" borderId="7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Alignment="1"/>
    <xf numFmtId="0" fontId="5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4" fillId="0" borderId="0" xfId="0" applyFont="1">
      <alignment vertical="center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12" xfId="0" applyFont="1" applyBorder="1" applyAlignment="1" applyProtection="1">
      <protection locked="0"/>
    </xf>
    <xf numFmtId="0" fontId="2" fillId="0" borderId="8" xfId="0" applyFont="1" applyBorder="1" applyAlignment="1" applyProtection="1">
      <protection locked="0"/>
    </xf>
    <xf numFmtId="0" fontId="2" fillId="0" borderId="9" xfId="0" applyFont="1" applyBorder="1" applyAlignment="1" applyProtection="1">
      <protection locked="0"/>
    </xf>
    <xf numFmtId="0" fontId="2" fillId="0" borderId="10" xfId="0" applyFont="1" applyBorder="1" applyAlignment="1" applyProtection="1">
      <protection locked="0"/>
    </xf>
    <xf numFmtId="0" fontId="9" fillId="0" borderId="8" xfId="0" applyFont="1" applyBorder="1" applyAlignment="1">
      <alignment horizontal="left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2" fillId="0" borderId="11" xfId="0" applyFont="1" applyBorder="1" applyAlignment="1"/>
    <xf numFmtId="0" fontId="9" fillId="0" borderId="12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2" fillId="0" borderId="12" xfId="0" applyFont="1" applyBorder="1" applyAlignment="1"/>
    <xf numFmtId="0" fontId="2" fillId="0" borderId="6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 applyProtection="1">
      <protection locked="0"/>
    </xf>
    <xf numFmtId="0" fontId="11" fillId="0" borderId="9" xfId="0" applyFont="1" applyBorder="1" applyAlignment="1"/>
    <xf numFmtId="0" fontId="10" fillId="0" borderId="9" xfId="0" applyFont="1" applyBorder="1" applyAlignment="1"/>
    <xf numFmtId="0" fontId="0" fillId="0" borderId="9" xfId="0" applyBorder="1" applyAlignment="1"/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2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9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2" fillId="0" borderId="1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29" fillId="0" borderId="0" xfId="0" applyFont="1">
      <alignment vertical="center"/>
    </xf>
    <xf numFmtId="0" fontId="8" fillId="0" borderId="0" xfId="0" applyFont="1">
      <alignment vertical="center"/>
    </xf>
    <xf numFmtId="0" fontId="5" fillId="0" borderId="12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1" xfId="0" applyFont="1" applyBorder="1" applyAlignment="1"/>
    <xf numFmtId="0" fontId="9" fillId="0" borderId="12" xfId="0" applyFont="1" applyBorder="1" applyAlignment="1"/>
    <xf numFmtId="0" fontId="9" fillId="0" borderId="13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2" xfId="0" applyBorder="1">
      <alignment vertical="center"/>
    </xf>
    <xf numFmtId="0" fontId="5" fillId="0" borderId="1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2" fillId="0" borderId="7" xfId="0" applyFont="1" applyBorder="1" applyAlignment="1"/>
    <xf numFmtId="0" fontId="2" fillId="0" borderId="13" xfId="0" applyFont="1" applyBorder="1" applyAlignment="1"/>
    <xf numFmtId="0" fontId="2" fillId="0" borderId="6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protection locked="0"/>
    </xf>
    <xf numFmtId="0" fontId="2" fillId="0" borderId="6" xfId="0" applyFont="1" applyBorder="1" applyAlignment="1"/>
    <xf numFmtId="0" fontId="0" fillId="0" borderId="13" xfId="0" applyBorder="1">
      <alignment vertical="center"/>
    </xf>
    <xf numFmtId="0" fontId="34" fillId="0" borderId="0" xfId="0" applyFont="1">
      <alignment vertical="center"/>
    </xf>
    <xf numFmtId="0" fontId="5" fillId="0" borderId="1" xfId="0" applyFont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0" fillId="0" borderId="7" xfId="0" applyBorder="1">
      <alignment vertical="center"/>
    </xf>
    <xf numFmtId="0" fontId="34" fillId="0" borderId="4" xfId="0" applyFont="1" applyBorder="1">
      <alignment vertical="center"/>
    </xf>
    <xf numFmtId="0" fontId="0" fillId="0" borderId="1" xfId="0" applyBorder="1">
      <alignment vertical="center"/>
    </xf>
    <xf numFmtId="0" fontId="36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8" fillId="0" borderId="4" xfId="0" applyFont="1" applyBorder="1">
      <alignment vertical="center"/>
    </xf>
    <xf numFmtId="0" fontId="0" fillId="0" borderId="11" xfId="0" applyBorder="1">
      <alignment vertical="center"/>
    </xf>
    <xf numFmtId="0" fontId="0" fillId="0" borderId="8" xfId="0" applyBorder="1">
      <alignment vertical="center"/>
    </xf>
    <xf numFmtId="0" fontId="7" fillId="0" borderId="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34" fillId="0" borderId="6" xfId="0" applyFont="1" applyBorder="1">
      <alignment vertical="center"/>
    </xf>
    <xf numFmtId="0" fontId="34" fillId="0" borderId="7" xfId="0" applyFont="1" applyBorder="1">
      <alignment vertical="center"/>
    </xf>
    <xf numFmtId="0" fontId="9" fillId="0" borderId="6" xfId="0" applyFont="1" applyBorder="1" applyAlignment="1"/>
    <xf numFmtId="0" fontId="9" fillId="0" borderId="13" xfId="0" applyFont="1" applyBorder="1" applyAlignment="1"/>
    <xf numFmtId="0" fontId="9" fillId="0" borderId="7" xfId="0" applyFont="1" applyBorder="1" applyAlignment="1"/>
    <xf numFmtId="0" fontId="37" fillId="0" borderId="1" xfId="0" applyFont="1" applyBorder="1" applyAlignment="1">
      <alignment horizontal="center"/>
    </xf>
    <xf numFmtId="0" fontId="37" fillId="0" borderId="11" xfId="0" applyFont="1" applyBorder="1" applyAlignment="1">
      <alignment horizontal="center"/>
    </xf>
    <xf numFmtId="0" fontId="37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4" fillId="0" borderId="1" xfId="0" applyFont="1" applyBorder="1">
      <alignment vertical="center"/>
    </xf>
    <xf numFmtId="0" fontId="34" fillId="0" borderId="11" xfId="0" applyFont="1" applyBorder="1">
      <alignment vertical="center"/>
    </xf>
    <xf numFmtId="0" fontId="34" fillId="0" borderId="8" xfId="0" applyFont="1" applyBorder="1">
      <alignment vertical="center"/>
    </xf>
    <xf numFmtId="0" fontId="36" fillId="0" borderId="7" xfId="0" applyFont="1" applyBorder="1" applyAlignment="1">
      <alignment horizontal="center"/>
    </xf>
    <xf numFmtId="0" fontId="0" fillId="0" borderId="6" xfId="0" applyBorder="1">
      <alignment vertical="center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22" fillId="0" borderId="6" xfId="0" applyFont="1" applyBorder="1">
      <alignment vertical="center"/>
    </xf>
    <xf numFmtId="0" fontId="22" fillId="0" borderId="7" xfId="0" applyFont="1" applyBorder="1">
      <alignment vertical="center"/>
    </xf>
    <xf numFmtId="0" fontId="22" fillId="0" borderId="1" xfId="0" applyFont="1" applyBorder="1">
      <alignment vertical="center"/>
    </xf>
    <xf numFmtId="0" fontId="22" fillId="0" borderId="12" xfId="0" applyFont="1" applyBorder="1">
      <alignment vertical="center"/>
    </xf>
    <xf numFmtId="0" fontId="22" fillId="0" borderId="8" xfId="0" applyFont="1" applyBorder="1">
      <alignment vertical="center"/>
    </xf>
    <xf numFmtId="0" fontId="34" fillId="0" borderId="12" xfId="0" applyFont="1" applyBorder="1" applyAlignment="1">
      <alignment horizontal="left" vertical="center"/>
    </xf>
    <xf numFmtId="0" fontId="40" fillId="0" borderId="1" xfId="0" applyFont="1" applyBorder="1" applyAlignment="1">
      <alignment horizontal="left"/>
    </xf>
    <xf numFmtId="0" fontId="5" fillId="0" borderId="8" xfId="0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22" fillId="0" borderId="13" xfId="0" applyFont="1" applyBorder="1">
      <alignment vertical="center"/>
    </xf>
    <xf numFmtId="0" fontId="5" fillId="0" borderId="1" xfId="0" applyFont="1" applyBorder="1" applyAlignment="1">
      <alignment horizontal="center"/>
    </xf>
    <xf numFmtId="0" fontId="40" fillId="0" borderId="1" xfId="0" applyFont="1" applyBorder="1">
      <alignment vertical="center"/>
    </xf>
    <xf numFmtId="0" fontId="40" fillId="0" borderId="1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2" xfId="0" applyFont="1" applyBorder="1">
      <alignment vertical="center"/>
    </xf>
    <xf numFmtId="0" fontId="8" fillId="0" borderId="6" xfId="0" applyFont="1" applyBorder="1">
      <alignment vertical="center"/>
    </xf>
    <xf numFmtId="0" fontId="0" fillId="0" borderId="4" xfId="0" applyBorder="1">
      <alignment vertical="center"/>
    </xf>
    <xf numFmtId="0" fontId="0" fillId="0" borderId="0" xfId="0" applyAlignment="1"/>
    <xf numFmtId="0" fontId="22" fillId="0" borderId="0" xfId="0" applyFont="1" applyAlignment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1" fillId="0" borderId="9" xfId="0" applyFont="1" applyBorder="1" applyAlignment="1">
      <alignment horizontal="center"/>
    </xf>
    <xf numFmtId="0" fontId="11" fillId="0" borderId="0" xfId="0" applyFont="1" applyAlignment="1"/>
    <xf numFmtId="0" fontId="10" fillId="0" borderId="0" xfId="0" applyFont="1" applyAlignme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7" fillId="0" borderId="0" xfId="0" applyFont="1" applyAlignment="1"/>
    <xf numFmtId="0" fontId="11" fillId="0" borderId="9" xfId="0" applyFont="1" applyBorder="1" applyAlignment="1"/>
    <xf numFmtId="0" fontId="10" fillId="0" borderId="9" xfId="0" applyFont="1" applyBorder="1" applyAlignment="1"/>
    <xf numFmtId="0" fontId="0" fillId="0" borderId="9" xfId="0" applyBorder="1" applyAlignment="1"/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34" fillId="0" borderId="6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/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Normal" xfId="1" xr:uid="{7D6D3A0B-544F-40D1-92A7-3C072C1F5C3A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426640</xdr:colOff>
      <xdr:row>2</xdr:row>
      <xdr:rowOff>148828</xdr:rowOff>
    </xdr:from>
    <xdr:to>
      <xdr:col>10</xdr:col>
      <xdr:colOff>556854</xdr:colOff>
      <xdr:row>25</xdr:row>
      <xdr:rowOff>118696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427213C-410B-70E1-47E6-040DE11DD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640" y="565547"/>
          <a:ext cx="6777870" cy="40775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484522</xdr:colOff>
      <xdr:row>8</xdr:row>
      <xdr:rowOff>158748</xdr:rowOff>
    </xdr:from>
    <xdr:to>
      <xdr:col>12</xdr:col>
      <xdr:colOff>536081</xdr:colOff>
      <xdr:row>38</xdr:row>
      <xdr:rowOff>107741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97E5C22-8A99-AA1F-AA94-C7F8B7D3B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4522" y="1619248"/>
          <a:ext cx="7925559" cy="53464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373261</xdr:colOff>
      <xdr:row>11</xdr:row>
      <xdr:rowOff>175171</xdr:rowOff>
    </xdr:from>
    <xdr:to>
      <xdr:col>20</xdr:col>
      <xdr:colOff>137726</xdr:colOff>
      <xdr:row>87</xdr:row>
      <xdr:rowOff>14355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362AECE-9BE6-DA93-2B7A-124347FB3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261" y="2145861"/>
          <a:ext cx="12902396" cy="131522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511138</xdr:colOff>
      <xdr:row>2</xdr:row>
      <xdr:rowOff>120650</xdr:rowOff>
    </xdr:from>
    <xdr:to>
      <xdr:col>10</xdr:col>
      <xdr:colOff>268798</xdr:colOff>
      <xdr:row>33</xdr:row>
      <xdr:rowOff>84798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A56E0FE-FA6A-9A68-D2BC-1CF92C319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138" y="533400"/>
          <a:ext cx="6361660" cy="54759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351825</xdr:colOff>
      <xdr:row>11</xdr:row>
      <xdr:rowOff>166971</xdr:rowOff>
    </xdr:from>
    <xdr:to>
      <xdr:col>17</xdr:col>
      <xdr:colOff>124404</xdr:colOff>
      <xdr:row>45</xdr:row>
      <xdr:rowOff>105953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B5A0E49-2583-902C-2A1E-9FB9DC9FA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1825" y="2166363"/>
          <a:ext cx="11005214" cy="60658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421374</xdr:colOff>
      <xdr:row>3</xdr:row>
      <xdr:rowOff>133350</xdr:rowOff>
    </xdr:from>
    <xdr:to>
      <xdr:col>13</xdr:col>
      <xdr:colOff>504838</xdr:colOff>
      <xdr:row>36</xdr:row>
      <xdr:rowOff>23300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9DA8262-1D62-1A7D-88B5-1D4334636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374" y="685800"/>
          <a:ext cx="8668664" cy="5757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192424</xdr:colOff>
      <xdr:row>25</xdr:row>
      <xdr:rowOff>27608</xdr:rowOff>
    </xdr:from>
    <xdr:to>
      <xdr:col>19</xdr:col>
      <xdr:colOff>27544</xdr:colOff>
      <xdr:row>115</xdr:row>
      <xdr:rowOff>48728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402B648-B656-27EA-3773-F1344946B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424" y="4576141"/>
          <a:ext cx="12424685" cy="161722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161699</xdr:colOff>
      <xdr:row>25</xdr:row>
      <xdr:rowOff>83867</xdr:rowOff>
    </xdr:from>
    <xdr:to>
      <xdr:col>17</xdr:col>
      <xdr:colOff>494156</xdr:colOff>
      <xdr:row>109</xdr:row>
      <xdr:rowOff>106932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8B5643E-8023-3171-3351-BA6254EF3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699" y="4612735"/>
          <a:ext cx="11534815" cy="1511929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484915</xdr:colOff>
      <xdr:row>3</xdr:row>
      <xdr:rowOff>133350</xdr:rowOff>
    </xdr:from>
    <xdr:to>
      <xdr:col>15</xdr:col>
      <xdr:colOff>286987</xdr:colOff>
      <xdr:row>66</xdr:row>
      <xdr:rowOff>42233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6BE4EE8-A2D3-BBCE-9A32-59B674CDC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4915" y="723900"/>
          <a:ext cx="9708072" cy="1111028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17</xdr:col>
      <xdr:colOff>14552</xdr:colOff>
      <xdr:row>81</xdr:row>
      <xdr:rowOff>4638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131A655-8234-A09C-6EB1-F314A5354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768350"/>
          <a:ext cx="10580952" cy="1369523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3</xdr:row>
      <xdr:rowOff>74083</xdr:rowOff>
    </xdr:from>
    <xdr:to>
      <xdr:col>19</xdr:col>
      <xdr:colOff>495024</xdr:colOff>
      <xdr:row>87</xdr:row>
      <xdr:rowOff>92572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45E5071-11DB-2CAA-33CE-2DB72ED2C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666750"/>
          <a:ext cx="12708191" cy="1513148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230189</xdr:colOff>
      <xdr:row>3</xdr:row>
      <xdr:rowOff>127000</xdr:rowOff>
    </xdr:from>
    <xdr:to>
      <xdr:col>21</xdr:col>
      <xdr:colOff>544632</xdr:colOff>
      <xdr:row>66</xdr:row>
      <xdr:rowOff>7158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6997F25-5F9D-CADA-8318-0253B744B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0189" y="714375"/>
          <a:ext cx="14149506" cy="108815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193678</xdr:colOff>
      <xdr:row>7</xdr:row>
      <xdr:rowOff>165100</xdr:rowOff>
    </xdr:from>
    <xdr:to>
      <xdr:col>12</xdr:col>
      <xdr:colOff>95545</xdr:colOff>
      <xdr:row>35</xdr:row>
      <xdr:rowOff>99897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15486DA-CFC3-0AE5-0A15-8D0B64454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678" y="1485900"/>
          <a:ext cx="7909217" cy="491319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352836</xdr:colOff>
      <xdr:row>7</xdr:row>
      <xdr:rowOff>9921</xdr:rowOff>
    </xdr:from>
    <xdr:to>
      <xdr:col>17</xdr:col>
      <xdr:colOff>446418</xdr:colOff>
      <xdr:row>90</xdr:row>
      <xdr:rowOff>156540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C5FEEFE-3641-7BFB-47C3-72DB1CA83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836" y="1299765"/>
          <a:ext cx="11593035" cy="149699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109248</xdr:colOff>
      <xdr:row>8</xdr:row>
      <xdr:rowOff>149923</xdr:rowOff>
    </xdr:from>
    <xdr:to>
      <xdr:col>16</xdr:col>
      <xdr:colOff>212570</xdr:colOff>
      <xdr:row>87</xdr:row>
      <xdr:rowOff>70256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E99E083-53E5-DCE4-D3F3-3476D062D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48" y="1611106"/>
          <a:ext cx="10823214" cy="1394495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318119</xdr:colOff>
      <xdr:row>59</xdr:row>
      <xdr:rowOff>127000</xdr:rowOff>
    </xdr:from>
    <xdr:to>
      <xdr:col>17</xdr:col>
      <xdr:colOff>457134</xdr:colOff>
      <xdr:row>143</xdr:row>
      <xdr:rowOff>170434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2991542-30C0-9803-4E9C-CD84FD832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8119" y="10668000"/>
          <a:ext cx="11575365" cy="14978633"/>
        </a:xfrm>
        <a:prstGeom prst="rect">
          <a:avLst/>
        </a:prstGeom>
      </xdr:spPr>
    </xdr:pic>
    <xdr:clientData/>
  </xdr:twoCellAnchor>
  <xdr:twoCellAnchor editAs="oneCell">
    <xdr:from>
      <xdr:col>0</xdr:col>
      <xdr:colOff>227760</xdr:colOff>
      <xdr:row>9</xdr:row>
      <xdr:rowOff>155817</xdr:rowOff>
    </xdr:from>
    <xdr:to>
      <xdr:col>13</xdr:col>
      <xdr:colOff>559047</xdr:colOff>
      <xdr:row>58</xdr:row>
      <xdr:rowOff>122713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DCE81964-CFB3-FCFE-F0BF-46A7297D6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7760" y="1785650"/>
          <a:ext cx="9157787" cy="860995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273459</xdr:colOff>
      <xdr:row>3</xdr:row>
      <xdr:rowOff>6685</xdr:rowOff>
    </xdr:from>
    <xdr:to>
      <xdr:col>17</xdr:col>
      <xdr:colOff>257836</xdr:colOff>
      <xdr:row>85</xdr:row>
      <xdr:rowOff>19634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A111342-6E80-0BFA-EDB3-6CE339C88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459" y="561474"/>
          <a:ext cx="11394324" cy="1481179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181823</xdr:colOff>
      <xdr:row>18</xdr:row>
      <xdr:rowOff>47882</xdr:rowOff>
    </xdr:from>
    <xdr:to>
      <xdr:col>14</xdr:col>
      <xdr:colOff>203871</xdr:colOff>
      <xdr:row>82</xdr:row>
      <xdr:rowOff>107941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80FF3C4-A9C1-5CD3-BE25-23A071DFC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823" y="3360925"/>
          <a:ext cx="9450418" cy="1154527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233056</xdr:colOff>
      <xdr:row>13</xdr:row>
      <xdr:rowOff>106947</xdr:rowOff>
    </xdr:from>
    <xdr:to>
      <xdr:col>11</xdr:col>
      <xdr:colOff>387283</xdr:colOff>
      <xdr:row>67</xdr:row>
      <xdr:rowOff>32068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80C4B09-799D-064E-6820-E6A1BE573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056" y="2506579"/>
          <a:ext cx="7473438" cy="96707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339780</xdr:colOff>
      <xdr:row>11</xdr:row>
      <xdr:rowOff>1</xdr:rowOff>
    </xdr:from>
    <xdr:to>
      <xdr:col>12</xdr:col>
      <xdr:colOff>214446</xdr:colOff>
      <xdr:row>48</xdr:row>
      <xdr:rowOff>110206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A841AE1-2E81-ACAD-9CEA-F85DE0F94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9780" y="1968501"/>
          <a:ext cx="7962979" cy="657133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168658</xdr:colOff>
      <xdr:row>3</xdr:row>
      <xdr:rowOff>133350</xdr:rowOff>
    </xdr:from>
    <xdr:to>
      <xdr:col>12</xdr:col>
      <xdr:colOff>641620</xdr:colOff>
      <xdr:row>92</xdr:row>
      <xdr:rowOff>97457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2F19427-E7B5-6906-F005-EFBC6504C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658" y="723900"/>
          <a:ext cx="8461262" cy="1578830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167986</xdr:colOff>
      <xdr:row>4</xdr:row>
      <xdr:rowOff>40316</xdr:rowOff>
    </xdr:from>
    <xdr:to>
      <xdr:col>13</xdr:col>
      <xdr:colOff>34208</xdr:colOff>
      <xdr:row>37</xdr:row>
      <xdr:rowOff>136824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F31796B6-0D1C-BE6B-2031-F49D67AB9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986" y="816427"/>
          <a:ext cx="8625190" cy="6083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1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68BE7-2783-4694-A833-F824F65DE2B3}">
  <dimension ref="A2:O10"/>
  <sheetViews>
    <sheetView zoomScale="110" zoomScaleNormal="110" workbookViewId="0">
      <selection activeCell="E11" sqref="E11"/>
    </sheetView>
  </sheetViews>
  <sheetFormatPr defaultRowHeight="14" x14ac:dyDescent="0.3"/>
  <sheetData>
    <row r="2" spans="1:15" s="78" customFormat="1" ht="16.5" x14ac:dyDescent="0.3">
      <c r="A2" s="112" t="s">
        <v>39</v>
      </c>
      <c r="B2" s="78" t="s">
        <v>490</v>
      </c>
    </row>
    <row r="3" spans="1:15" x14ac:dyDescent="0.3">
      <c r="B3" s="5"/>
      <c r="C3" s="169" t="s">
        <v>56</v>
      </c>
      <c r="D3" s="170"/>
      <c r="E3" s="170"/>
      <c r="F3" s="170"/>
      <c r="G3" s="170"/>
      <c r="H3" s="170"/>
      <c r="I3" s="171"/>
      <c r="J3" s="171"/>
      <c r="K3" s="172"/>
    </row>
    <row r="4" spans="1:15" x14ac:dyDescent="0.3">
      <c r="B4" s="5"/>
      <c r="C4" s="9" t="s">
        <v>44</v>
      </c>
      <c r="D4" s="9" t="s">
        <v>45</v>
      </c>
      <c r="E4" s="9" t="s">
        <v>46</v>
      </c>
      <c r="F4" s="9" t="s">
        <v>47</v>
      </c>
      <c r="G4" s="9" t="s">
        <v>48</v>
      </c>
      <c r="H4" s="9" t="s">
        <v>52</v>
      </c>
      <c r="I4" s="9" t="s">
        <v>53</v>
      </c>
      <c r="J4" s="9" t="s">
        <v>54</v>
      </c>
      <c r="K4" s="9" t="s">
        <v>55</v>
      </c>
      <c r="L4" s="6" t="s">
        <v>40</v>
      </c>
      <c r="M4" s="7" t="s">
        <v>41</v>
      </c>
      <c r="N4" s="7" t="s">
        <v>42</v>
      </c>
      <c r="O4" s="8" t="s">
        <v>43</v>
      </c>
    </row>
    <row r="5" spans="1:15" x14ac:dyDescent="0.25">
      <c r="B5" s="10" t="s">
        <v>50</v>
      </c>
      <c r="C5" s="24">
        <v>1629</v>
      </c>
      <c r="D5" s="25">
        <v>9928</v>
      </c>
      <c r="E5" s="25">
        <v>7116</v>
      </c>
      <c r="F5" s="25">
        <v>15024</v>
      </c>
      <c r="G5" s="25">
        <v>10769</v>
      </c>
      <c r="H5" s="25">
        <v>33988</v>
      </c>
      <c r="I5" s="25">
        <v>29009</v>
      </c>
      <c r="J5" s="25">
        <v>7909</v>
      </c>
      <c r="K5" s="26">
        <v>16098</v>
      </c>
      <c r="L5" s="12">
        <f>AVERAGE(C5:K5)</f>
        <v>14607.777777777777</v>
      </c>
      <c r="M5" s="13">
        <f>STDEV(C5:K5)</f>
        <v>10556.205423562222</v>
      </c>
      <c r="N5" s="14">
        <f>M5/SQRT(COUNT(C5:K5))</f>
        <v>3518.7351411874074</v>
      </c>
      <c r="O5" s="15"/>
    </row>
    <row r="6" spans="1:15" x14ac:dyDescent="0.25">
      <c r="B6" s="16" t="s">
        <v>51</v>
      </c>
      <c r="C6" s="27">
        <v>33305</v>
      </c>
      <c r="D6" s="28">
        <v>125176</v>
      </c>
      <c r="E6" s="28">
        <v>83056</v>
      </c>
      <c r="F6" s="28">
        <v>123660</v>
      </c>
      <c r="G6" s="28">
        <v>126710</v>
      </c>
      <c r="H6" s="28">
        <v>159069</v>
      </c>
      <c r="I6" s="28">
        <v>99307</v>
      </c>
      <c r="J6" s="28">
        <v>225568</v>
      </c>
      <c r="K6" s="29">
        <v>199693</v>
      </c>
      <c r="L6" s="17">
        <f>AVERAGE(C6:K6)</f>
        <v>130616</v>
      </c>
      <c r="M6" s="18">
        <f>STDEV(C6:K6)</f>
        <v>58525.594418168876</v>
      </c>
      <c r="N6" s="19">
        <f>M6/SQRT(COUNT(C6:K6))</f>
        <v>19508.53147272296</v>
      </c>
      <c r="O6" s="20">
        <v>2.9999999999999997E-4</v>
      </c>
    </row>
    <row r="10" spans="1:15" x14ac:dyDescent="0.25">
      <c r="A10" s="2"/>
      <c r="B10" s="2"/>
    </row>
  </sheetData>
  <mergeCells count="1">
    <mergeCell ref="C3:K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5BC27-5635-4D51-AE10-D332447A4256}">
  <dimension ref="A1:N41"/>
  <sheetViews>
    <sheetView workbookViewId="0">
      <selection activeCell="B3" sqref="B3:D3"/>
    </sheetView>
  </sheetViews>
  <sheetFormatPr defaultRowHeight="14" x14ac:dyDescent="0.3"/>
  <sheetData>
    <row r="1" spans="1:14" ht="16.5" x14ac:dyDescent="0.25">
      <c r="A1" s="122" t="s">
        <v>420</v>
      </c>
      <c r="B1" s="78" t="s">
        <v>491</v>
      </c>
    </row>
    <row r="2" spans="1:14" x14ac:dyDescent="0.25">
      <c r="B2" s="173" t="s">
        <v>421</v>
      </c>
      <c r="C2" s="173"/>
      <c r="D2" s="173"/>
      <c r="E2" s="173"/>
      <c r="F2" s="173"/>
      <c r="G2" s="173"/>
      <c r="H2" s="173"/>
      <c r="I2" s="173"/>
      <c r="J2" s="173"/>
    </row>
    <row r="3" spans="1:14" x14ac:dyDescent="0.3">
      <c r="A3" s="5"/>
      <c r="B3" s="40" t="s">
        <v>44</v>
      </c>
      <c r="C3" s="40" t="s">
        <v>45</v>
      </c>
      <c r="D3" s="40" t="s">
        <v>46</v>
      </c>
      <c r="E3" s="40" t="s">
        <v>47</v>
      </c>
      <c r="F3" s="40" t="s">
        <v>48</v>
      </c>
      <c r="G3" s="40" t="s">
        <v>52</v>
      </c>
      <c r="H3" s="40" t="s">
        <v>53</v>
      </c>
      <c r="I3" s="40" t="s">
        <v>54</v>
      </c>
      <c r="J3" s="40" t="s">
        <v>55</v>
      </c>
      <c r="K3" s="6" t="s">
        <v>40</v>
      </c>
      <c r="L3" s="7" t="s">
        <v>41</v>
      </c>
      <c r="M3" s="7" t="s">
        <v>42</v>
      </c>
      <c r="N3" s="8" t="s">
        <v>43</v>
      </c>
    </row>
    <row r="4" spans="1:14" x14ac:dyDescent="0.25">
      <c r="A4" s="74" t="s">
        <v>0</v>
      </c>
      <c r="B4" s="49">
        <v>31.860040000000001</v>
      </c>
      <c r="C4" s="50">
        <v>56.309719999999999</v>
      </c>
      <c r="D4" s="50">
        <v>32.815539999999999</v>
      </c>
      <c r="E4" s="50">
        <v>83.991749999999996</v>
      </c>
      <c r="F4" s="50">
        <v>82.521699999999996</v>
      </c>
      <c r="G4" s="50">
        <v>46.57</v>
      </c>
      <c r="H4" s="50">
        <v>59.91977</v>
      </c>
      <c r="I4" s="50">
        <v>146.56780000000001</v>
      </c>
      <c r="J4" s="51">
        <v>104.1708</v>
      </c>
      <c r="K4" s="12">
        <f>AVERAGE(B4:J4)</f>
        <v>71.636346666666668</v>
      </c>
      <c r="L4" s="13">
        <f>STDEV(B4:J4)</f>
        <v>37.138381851420576</v>
      </c>
      <c r="M4" s="14">
        <f>L4/SQRT(COUNT(B4:J4))</f>
        <v>12.379460617140191</v>
      </c>
      <c r="N4" s="15"/>
    </row>
    <row r="5" spans="1:14" x14ac:dyDescent="0.25">
      <c r="A5" s="76" t="s">
        <v>1</v>
      </c>
      <c r="B5" s="52">
        <v>27.088550000000001</v>
      </c>
      <c r="C5" s="53">
        <v>30.140339999999998</v>
      </c>
      <c r="D5" s="53">
        <v>12.286630000000001</v>
      </c>
      <c r="E5" s="53">
        <v>64.491380000000007</v>
      </c>
      <c r="F5" s="53">
        <v>42.237360000000002</v>
      </c>
      <c r="G5" s="53">
        <v>30.037690000000001</v>
      </c>
      <c r="H5" s="53">
        <v>20.780360000000002</v>
      </c>
      <c r="I5" s="53">
        <v>51.582979999999999</v>
      </c>
      <c r="J5" s="54">
        <v>38.361870000000003</v>
      </c>
      <c r="K5" s="17">
        <f>AVERAGE(B5:J5)</f>
        <v>35.223017777777777</v>
      </c>
      <c r="L5" s="18">
        <f>STDEV(B5:J5)</f>
        <v>15.956573225199213</v>
      </c>
      <c r="M5" s="19">
        <f>L5/SQRT(COUNT(B5:J5))</f>
        <v>5.3188577417330709</v>
      </c>
      <c r="N5" s="20">
        <v>4.7000000000000002E-3</v>
      </c>
    </row>
    <row r="6" spans="1:14" x14ac:dyDescent="0.25">
      <c r="A6" s="2"/>
    </row>
    <row r="7" spans="1:14" x14ac:dyDescent="0.25">
      <c r="A7" s="2"/>
    </row>
    <row r="8" spans="1:14" x14ac:dyDescent="0.25">
      <c r="A8" s="2"/>
    </row>
    <row r="9" spans="1:14" x14ac:dyDescent="0.25">
      <c r="A9" s="2"/>
    </row>
    <row r="10" spans="1:14" x14ac:dyDescent="0.25">
      <c r="A10" s="2"/>
    </row>
    <row r="11" spans="1:14" x14ac:dyDescent="0.25">
      <c r="A11" s="2"/>
    </row>
    <row r="12" spans="1:14" x14ac:dyDescent="0.25">
      <c r="A12" s="2"/>
    </row>
    <row r="13" spans="1:14" x14ac:dyDescent="0.25">
      <c r="A13" s="2"/>
    </row>
    <row r="14" spans="1:14" x14ac:dyDescent="0.25">
      <c r="A14" s="2"/>
    </row>
    <row r="15" spans="1:14" x14ac:dyDescent="0.25">
      <c r="A15" s="2"/>
    </row>
    <row r="16" spans="1:14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</sheetData>
  <mergeCells count="1">
    <mergeCell ref="B2:J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E9BC1-F160-4FAE-A1D0-59AF41A00798}">
  <dimension ref="A2:M23"/>
  <sheetViews>
    <sheetView workbookViewId="0">
      <selection activeCell="G8" sqref="G8"/>
    </sheetView>
  </sheetViews>
  <sheetFormatPr defaultRowHeight="14" x14ac:dyDescent="0.3"/>
  <cols>
    <col min="2" max="2" width="12" customWidth="1"/>
  </cols>
  <sheetData>
    <row r="2" spans="1:4" ht="16.5" x14ac:dyDescent="0.25">
      <c r="A2" s="122" t="s">
        <v>587</v>
      </c>
      <c r="B2" s="78" t="s">
        <v>646</v>
      </c>
    </row>
    <row r="4" spans="1:4" ht="16.5" x14ac:dyDescent="0.3">
      <c r="B4" s="168" t="s">
        <v>588</v>
      </c>
      <c r="C4" s="168" t="s">
        <v>478</v>
      </c>
      <c r="D4" s="168" t="s">
        <v>590</v>
      </c>
    </row>
    <row r="5" spans="1:4" x14ac:dyDescent="0.3">
      <c r="B5" s="168" t="s">
        <v>592</v>
      </c>
      <c r="C5" s="168">
        <v>16.079999999999998</v>
      </c>
      <c r="D5" s="168">
        <v>11.42</v>
      </c>
    </row>
    <row r="6" spans="1:4" x14ac:dyDescent="0.3">
      <c r="B6" s="168" t="s">
        <v>591</v>
      </c>
      <c r="C6" s="168">
        <v>9.68</v>
      </c>
      <c r="D6" s="168">
        <v>15.88</v>
      </c>
    </row>
    <row r="7" spans="1:4" x14ac:dyDescent="0.3">
      <c r="B7" s="168" t="s">
        <v>593</v>
      </c>
      <c r="C7" s="168">
        <v>19.079999999999998</v>
      </c>
      <c r="D7" s="168">
        <v>12.99</v>
      </c>
    </row>
    <row r="8" spans="1:4" x14ac:dyDescent="0.3">
      <c r="B8" s="168" t="s">
        <v>594</v>
      </c>
      <c r="C8" s="168">
        <v>18.739999999999998</v>
      </c>
      <c r="D8" s="168">
        <v>11.65</v>
      </c>
    </row>
    <row r="9" spans="1:4" x14ac:dyDescent="0.3">
      <c r="B9" s="168" t="s">
        <v>595</v>
      </c>
      <c r="C9" s="168">
        <v>3.86</v>
      </c>
      <c r="D9" s="168">
        <v>5.97</v>
      </c>
    </row>
    <row r="10" spans="1:4" x14ac:dyDescent="0.3">
      <c r="B10" s="168" t="s">
        <v>589</v>
      </c>
      <c r="C10" s="168">
        <v>21.37</v>
      </c>
      <c r="D10" s="168">
        <v>20.82</v>
      </c>
    </row>
    <row r="11" spans="1:4" x14ac:dyDescent="0.3">
      <c r="B11" s="168" t="s">
        <v>596</v>
      </c>
      <c r="C11" s="168">
        <v>11.18</v>
      </c>
      <c r="D11" s="168">
        <v>21.28</v>
      </c>
    </row>
    <row r="17" spans="5:13" x14ac:dyDescent="0.3">
      <c r="E17" s="167"/>
      <c r="F17" s="167"/>
      <c r="G17" s="167"/>
      <c r="K17" s="167"/>
      <c r="L17" s="167"/>
      <c r="M17" s="167"/>
    </row>
    <row r="18" spans="5:13" x14ac:dyDescent="0.3">
      <c r="E18" s="167"/>
      <c r="F18" s="167"/>
      <c r="G18" s="167"/>
      <c r="K18" s="167"/>
      <c r="L18" s="167"/>
      <c r="M18" s="167"/>
    </row>
    <row r="19" spans="5:13" x14ac:dyDescent="0.3">
      <c r="E19" s="167"/>
      <c r="F19" s="167"/>
      <c r="G19" s="167"/>
      <c r="K19" s="167"/>
      <c r="L19" s="167"/>
      <c r="M19" s="167"/>
    </row>
    <row r="20" spans="5:13" x14ac:dyDescent="0.3">
      <c r="E20" s="167"/>
      <c r="F20" s="167"/>
      <c r="G20" s="167"/>
      <c r="K20" s="167"/>
      <c r="L20" s="167"/>
      <c r="M20" s="167"/>
    </row>
    <row r="21" spans="5:13" x14ac:dyDescent="0.3">
      <c r="E21" s="167"/>
      <c r="F21" s="167"/>
      <c r="G21" s="167"/>
      <c r="K21" s="167"/>
      <c r="L21" s="167"/>
      <c r="M21" s="167"/>
    </row>
    <row r="22" spans="5:13" x14ac:dyDescent="0.3">
      <c r="E22" s="167"/>
      <c r="F22" s="167"/>
      <c r="G22" s="167"/>
      <c r="K22" s="167"/>
      <c r="L22" s="167"/>
      <c r="M22" s="167"/>
    </row>
    <row r="23" spans="5:13" x14ac:dyDescent="0.3">
      <c r="E23" s="167"/>
      <c r="F23" s="167"/>
      <c r="G23" s="167"/>
      <c r="K23" s="167"/>
      <c r="L23" s="167"/>
      <c r="M23" s="167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41058-55F1-4556-B44A-1FC9A4B33313}">
  <dimension ref="A1:CX429"/>
  <sheetViews>
    <sheetView zoomScale="90" zoomScaleNormal="90" workbookViewId="0">
      <selection activeCell="B7" sqref="B7"/>
    </sheetView>
  </sheetViews>
  <sheetFormatPr defaultRowHeight="14" x14ac:dyDescent="0.3"/>
  <cols>
    <col min="2" max="2" width="25.5" customWidth="1"/>
  </cols>
  <sheetData>
    <row r="1" spans="2:102" ht="16.5" x14ac:dyDescent="0.3">
      <c r="B1" s="112" t="s">
        <v>57</v>
      </c>
      <c r="C1" s="78" t="s">
        <v>424</v>
      </c>
    </row>
    <row r="2" spans="2:102" x14ac:dyDescent="0.3">
      <c r="C2" s="174" t="s">
        <v>58</v>
      </c>
      <c r="D2" s="175"/>
      <c r="E2" s="175"/>
      <c r="F2" s="175"/>
      <c r="G2" s="21"/>
      <c r="H2" s="21"/>
      <c r="I2" s="21"/>
      <c r="J2" s="22"/>
      <c r="K2" s="22"/>
      <c r="L2" s="23"/>
    </row>
    <row r="3" spans="2:102" x14ac:dyDescent="0.3">
      <c r="C3" s="5"/>
      <c r="D3" s="9" t="s">
        <v>167</v>
      </c>
      <c r="E3" s="9" t="s">
        <v>45</v>
      </c>
      <c r="F3" s="9" t="s">
        <v>46</v>
      </c>
      <c r="G3" s="6" t="s">
        <v>40</v>
      </c>
      <c r="H3" s="7" t="s">
        <v>41</v>
      </c>
      <c r="I3" s="7" t="s">
        <v>42</v>
      </c>
      <c r="J3" s="8" t="s">
        <v>43</v>
      </c>
    </row>
    <row r="4" spans="2:102" x14ac:dyDescent="0.25">
      <c r="C4" s="55" t="s">
        <v>59</v>
      </c>
      <c r="D4" s="49">
        <v>1202.0250000000001</v>
      </c>
      <c r="E4" s="50">
        <v>1539.38</v>
      </c>
      <c r="F4" s="51">
        <v>780.13049999999998</v>
      </c>
      <c r="G4" s="12">
        <f>AVERAGE(D4:F4)</f>
        <v>1173.8451666666667</v>
      </c>
      <c r="H4" s="13">
        <f>STDEV(D4:F4)</f>
        <v>380.40837013344418</v>
      </c>
      <c r="I4" s="14">
        <f>H4/SQRT(COUNT(D4:F4))</f>
        <v>219.6288748985308</v>
      </c>
      <c r="J4" s="15"/>
    </row>
    <row r="5" spans="2:102" ht="14.5" x14ac:dyDescent="0.25">
      <c r="C5" s="48" t="s">
        <v>60</v>
      </c>
      <c r="D5" s="52">
        <v>615.62049999999999</v>
      </c>
      <c r="E5" s="53">
        <v>361.48450000000003</v>
      </c>
      <c r="F5" s="54">
        <v>170.34020000000001</v>
      </c>
      <c r="G5" s="17">
        <f>AVERAGE(D5:F5)</f>
        <v>382.48173333333335</v>
      </c>
      <c r="H5" s="18">
        <f>STDEV(D5:F5)</f>
        <v>223.38151053245946</v>
      </c>
      <c r="I5" s="19">
        <f>H5/SQRT(COUNT(D5:F5))</f>
        <v>128.96937523790069</v>
      </c>
      <c r="J5" s="20">
        <v>3.5999999999999997E-2</v>
      </c>
    </row>
    <row r="6" spans="2:102" x14ac:dyDescent="0.25">
      <c r="C6" s="34"/>
      <c r="D6" s="2"/>
      <c r="E6" s="2"/>
      <c r="F6" s="2"/>
      <c r="G6" s="35"/>
      <c r="H6" s="35"/>
      <c r="I6" s="35"/>
      <c r="J6" s="37"/>
    </row>
    <row r="7" spans="2:102" ht="18.5" x14ac:dyDescent="0.3">
      <c r="B7" s="112" t="s">
        <v>648</v>
      </c>
      <c r="C7" s="78" t="s">
        <v>425</v>
      </c>
    </row>
    <row r="8" spans="2:102" x14ac:dyDescent="0.3">
      <c r="C8" s="174" t="s">
        <v>166</v>
      </c>
      <c r="D8" s="175"/>
      <c r="E8" s="175"/>
      <c r="F8" s="175"/>
    </row>
    <row r="9" spans="2:102" x14ac:dyDescent="0.25">
      <c r="B9" s="5"/>
      <c r="C9" s="40" t="s">
        <v>44</v>
      </c>
      <c r="D9" s="40" t="s">
        <v>45</v>
      </c>
      <c r="E9" s="40" t="s">
        <v>46</v>
      </c>
      <c r="F9" s="40" t="s">
        <v>47</v>
      </c>
      <c r="G9" s="40" t="s">
        <v>48</v>
      </c>
      <c r="H9" s="40" t="s">
        <v>52</v>
      </c>
      <c r="I9" s="40" t="s">
        <v>53</v>
      </c>
      <c r="J9" s="40" t="s">
        <v>54</v>
      </c>
      <c r="K9" s="40" t="s">
        <v>55</v>
      </c>
      <c r="L9" s="40" t="s">
        <v>66</v>
      </c>
      <c r="M9" s="40" t="s">
        <v>67</v>
      </c>
      <c r="N9" s="40" t="s">
        <v>68</v>
      </c>
      <c r="O9" s="40" t="s">
        <v>69</v>
      </c>
      <c r="P9" s="40" t="s">
        <v>70</v>
      </c>
      <c r="Q9" s="40" t="s">
        <v>71</v>
      </c>
      <c r="R9" s="40" t="s">
        <v>72</v>
      </c>
      <c r="S9" s="40" t="s">
        <v>73</v>
      </c>
      <c r="T9" s="40" t="s">
        <v>74</v>
      </c>
      <c r="U9" s="40" t="s">
        <v>75</v>
      </c>
      <c r="V9" s="40" t="s">
        <v>76</v>
      </c>
      <c r="W9" s="40" t="s">
        <v>77</v>
      </c>
      <c r="X9" s="40" t="s">
        <v>78</v>
      </c>
      <c r="Y9" s="40" t="s">
        <v>79</v>
      </c>
      <c r="Z9" s="40" t="s">
        <v>80</v>
      </c>
      <c r="AA9" s="40" t="s">
        <v>81</v>
      </c>
      <c r="AB9" s="40" t="s">
        <v>82</v>
      </c>
      <c r="AC9" s="40" t="s">
        <v>83</v>
      </c>
      <c r="AD9" s="40" t="s">
        <v>84</v>
      </c>
      <c r="AE9" s="40" t="s">
        <v>85</v>
      </c>
      <c r="AF9" s="40" t="s">
        <v>86</v>
      </c>
      <c r="AG9" s="40" t="s">
        <v>87</v>
      </c>
      <c r="AH9" s="40" t="s">
        <v>88</v>
      </c>
      <c r="AI9" s="40" t="s">
        <v>89</v>
      </c>
      <c r="AJ9" s="40" t="s">
        <v>90</v>
      </c>
      <c r="AK9" s="40" t="s">
        <v>91</v>
      </c>
      <c r="AL9" s="40" t="s">
        <v>92</v>
      </c>
      <c r="AM9" s="40" t="s">
        <v>93</v>
      </c>
      <c r="AN9" s="40" t="s">
        <v>94</v>
      </c>
      <c r="AO9" s="40" t="s">
        <v>95</v>
      </c>
      <c r="AP9" s="40" t="s">
        <v>96</v>
      </c>
      <c r="AQ9" s="40" t="s">
        <v>97</v>
      </c>
      <c r="AR9" s="40" t="s">
        <v>98</v>
      </c>
      <c r="AS9" s="40" t="s">
        <v>99</v>
      </c>
      <c r="AT9" s="40" t="s">
        <v>100</v>
      </c>
      <c r="AU9" s="40" t="s">
        <v>101</v>
      </c>
      <c r="AV9" s="40" t="s">
        <v>102</v>
      </c>
      <c r="AW9" s="40" t="s">
        <v>103</v>
      </c>
      <c r="AX9" s="40" t="s">
        <v>104</v>
      </c>
      <c r="AY9" s="40" t="s">
        <v>105</v>
      </c>
      <c r="AZ9" s="40" t="s">
        <v>106</v>
      </c>
      <c r="BA9" s="40" t="s">
        <v>107</v>
      </c>
      <c r="BB9" s="40" t="s">
        <v>108</v>
      </c>
      <c r="BC9" s="40" t="s">
        <v>109</v>
      </c>
      <c r="BD9" s="40" t="s">
        <v>110</v>
      </c>
      <c r="BE9" s="40" t="s">
        <v>111</v>
      </c>
      <c r="BF9" s="40" t="s">
        <v>112</v>
      </c>
      <c r="BG9" s="40" t="s">
        <v>113</v>
      </c>
      <c r="BH9" s="40" t="s">
        <v>114</v>
      </c>
      <c r="BI9" s="40" t="s">
        <v>115</v>
      </c>
      <c r="BJ9" s="40" t="s">
        <v>116</v>
      </c>
      <c r="BK9" s="40" t="s">
        <v>117</v>
      </c>
      <c r="BL9" s="40" t="s">
        <v>118</v>
      </c>
      <c r="BM9" s="40" t="s">
        <v>119</v>
      </c>
      <c r="BN9" s="40" t="s">
        <v>120</v>
      </c>
      <c r="BO9" s="40" t="s">
        <v>121</v>
      </c>
      <c r="BP9" s="40" t="s">
        <v>122</v>
      </c>
      <c r="BQ9" s="40" t="s">
        <v>123</v>
      </c>
      <c r="BR9" s="40" t="s">
        <v>124</v>
      </c>
      <c r="BS9" s="40" t="s">
        <v>125</v>
      </c>
      <c r="BT9" s="40" t="s">
        <v>126</v>
      </c>
      <c r="BU9" s="40" t="s">
        <v>127</v>
      </c>
      <c r="BV9" s="40" t="s">
        <v>128</v>
      </c>
      <c r="BW9" s="40" t="s">
        <v>129</v>
      </c>
      <c r="BX9" s="40" t="s">
        <v>130</v>
      </c>
      <c r="BY9" s="40" t="s">
        <v>131</v>
      </c>
      <c r="BZ9" s="40" t="s">
        <v>132</v>
      </c>
      <c r="CA9" s="40" t="s">
        <v>133</v>
      </c>
      <c r="CB9" s="40" t="s">
        <v>134</v>
      </c>
      <c r="CC9" s="40" t="s">
        <v>135</v>
      </c>
      <c r="CD9" s="40" t="s">
        <v>136</v>
      </c>
      <c r="CE9" s="40" t="s">
        <v>137</v>
      </c>
      <c r="CF9" s="40" t="s">
        <v>138</v>
      </c>
      <c r="CG9" s="40" t="s">
        <v>139</v>
      </c>
      <c r="CH9" s="40" t="s">
        <v>140</v>
      </c>
      <c r="CI9" s="40" t="s">
        <v>141</v>
      </c>
      <c r="CJ9" s="40" t="s">
        <v>142</v>
      </c>
      <c r="CK9" s="40" t="s">
        <v>143</v>
      </c>
      <c r="CL9" s="40" t="s">
        <v>144</v>
      </c>
      <c r="CM9" s="40" t="s">
        <v>145</v>
      </c>
      <c r="CN9" s="40" t="s">
        <v>146</v>
      </c>
      <c r="CO9" s="40" t="s">
        <v>147</v>
      </c>
      <c r="CP9" s="40" t="s">
        <v>148</v>
      </c>
      <c r="CQ9" s="40" t="s">
        <v>149</v>
      </c>
      <c r="CR9" s="40" t="s">
        <v>150</v>
      </c>
      <c r="CS9" s="40" t="s">
        <v>151</v>
      </c>
      <c r="CT9" s="40" t="s">
        <v>152</v>
      </c>
      <c r="CU9" s="40" t="s">
        <v>153</v>
      </c>
      <c r="CV9" s="40" t="s">
        <v>154</v>
      </c>
      <c r="CW9" s="40" t="s">
        <v>155</v>
      </c>
      <c r="CX9" s="41" t="s">
        <v>156</v>
      </c>
    </row>
    <row r="10" spans="2:102" x14ac:dyDescent="0.25">
      <c r="B10" s="74" t="s">
        <v>61</v>
      </c>
      <c r="C10" s="42">
        <v>50</v>
      </c>
      <c r="D10" s="43">
        <v>100</v>
      </c>
      <c r="E10" s="43">
        <v>150</v>
      </c>
      <c r="F10" s="43">
        <v>200</v>
      </c>
      <c r="G10" s="43">
        <v>250</v>
      </c>
      <c r="H10" s="43">
        <v>300</v>
      </c>
      <c r="I10" s="43">
        <v>350</v>
      </c>
      <c r="J10" s="43">
        <v>400</v>
      </c>
      <c r="K10" s="43">
        <v>450</v>
      </c>
      <c r="L10" s="43">
        <v>500</v>
      </c>
      <c r="M10" s="43">
        <v>550</v>
      </c>
      <c r="N10" s="43">
        <v>600</v>
      </c>
      <c r="O10" s="43">
        <v>650</v>
      </c>
      <c r="P10" s="43">
        <v>700</v>
      </c>
      <c r="Q10" s="43">
        <v>750</v>
      </c>
      <c r="R10" s="43">
        <v>800</v>
      </c>
      <c r="S10" s="43">
        <v>850</v>
      </c>
      <c r="T10" s="43">
        <v>900</v>
      </c>
      <c r="U10" s="43">
        <v>950</v>
      </c>
      <c r="V10" s="43">
        <v>1000</v>
      </c>
      <c r="W10" s="43">
        <v>1050</v>
      </c>
      <c r="X10" s="43">
        <v>1100</v>
      </c>
      <c r="Y10" s="43">
        <v>1150</v>
      </c>
      <c r="Z10" s="43">
        <v>1200</v>
      </c>
      <c r="AA10" s="43">
        <v>1250</v>
      </c>
      <c r="AB10" s="43">
        <v>1300</v>
      </c>
      <c r="AC10" s="43">
        <v>1350</v>
      </c>
      <c r="AD10" s="43">
        <v>1400</v>
      </c>
      <c r="AE10" s="43">
        <v>1450</v>
      </c>
      <c r="AF10" s="43">
        <v>1500</v>
      </c>
      <c r="AG10" s="43">
        <v>1550</v>
      </c>
      <c r="AH10" s="43">
        <v>1600</v>
      </c>
      <c r="AI10" s="43">
        <v>1650</v>
      </c>
      <c r="AJ10" s="43">
        <v>1700</v>
      </c>
      <c r="AK10" s="43">
        <v>1750</v>
      </c>
      <c r="AL10" s="43">
        <v>1800</v>
      </c>
      <c r="AM10" s="43">
        <v>1850</v>
      </c>
      <c r="AN10" s="43">
        <v>1900</v>
      </c>
      <c r="AO10" s="43">
        <v>1950</v>
      </c>
      <c r="AP10" s="43">
        <v>2000</v>
      </c>
      <c r="AQ10" s="43">
        <v>2050</v>
      </c>
      <c r="AR10" s="43">
        <v>2100</v>
      </c>
      <c r="AS10" s="43">
        <v>2150</v>
      </c>
      <c r="AT10" s="43">
        <v>2200</v>
      </c>
      <c r="AU10" s="43">
        <v>2250</v>
      </c>
      <c r="AV10" s="43">
        <v>2300</v>
      </c>
      <c r="AW10" s="43">
        <v>2350</v>
      </c>
      <c r="AX10" s="43">
        <v>2400</v>
      </c>
      <c r="AY10" s="43">
        <v>2450</v>
      </c>
      <c r="AZ10" s="43">
        <v>2500</v>
      </c>
      <c r="BA10" s="43">
        <v>2550</v>
      </c>
      <c r="BB10" s="43">
        <v>2600</v>
      </c>
      <c r="BC10" s="43">
        <v>2650</v>
      </c>
      <c r="BD10" s="43">
        <v>2700</v>
      </c>
      <c r="BE10" s="43">
        <v>2750</v>
      </c>
      <c r="BF10" s="43">
        <v>2800</v>
      </c>
      <c r="BG10" s="43">
        <v>2850</v>
      </c>
      <c r="BH10" s="43">
        <v>2900</v>
      </c>
      <c r="BI10" s="43">
        <v>2950</v>
      </c>
      <c r="BJ10" s="43">
        <v>3000</v>
      </c>
      <c r="BK10" s="43">
        <v>3050</v>
      </c>
      <c r="BL10" s="43">
        <v>3100</v>
      </c>
      <c r="BM10" s="43">
        <v>3150</v>
      </c>
      <c r="BN10" s="43">
        <v>3200</v>
      </c>
      <c r="BO10" s="43">
        <v>3250</v>
      </c>
      <c r="BP10" s="43">
        <v>3300</v>
      </c>
      <c r="BQ10" s="43">
        <v>3350</v>
      </c>
      <c r="BR10" s="43">
        <v>3400</v>
      </c>
      <c r="BS10" s="43">
        <v>3450</v>
      </c>
      <c r="BT10" s="43">
        <v>3500</v>
      </c>
      <c r="BU10" s="43">
        <v>3550</v>
      </c>
      <c r="BV10" s="43">
        <v>3600</v>
      </c>
      <c r="BW10" s="43">
        <v>3650</v>
      </c>
      <c r="BX10" s="43">
        <v>3700</v>
      </c>
      <c r="BY10" s="43">
        <v>3750</v>
      </c>
      <c r="BZ10" s="43">
        <v>3800</v>
      </c>
      <c r="CA10" s="43">
        <v>3850</v>
      </c>
      <c r="CB10" s="43">
        <v>3900</v>
      </c>
      <c r="CC10" s="43">
        <v>3950</v>
      </c>
      <c r="CD10" s="43">
        <v>4000</v>
      </c>
      <c r="CE10" s="43">
        <v>4050</v>
      </c>
      <c r="CF10" s="43">
        <v>4100</v>
      </c>
      <c r="CG10" s="43">
        <v>4150</v>
      </c>
      <c r="CH10" s="43">
        <v>4200</v>
      </c>
      <c r="CI10" s="43">
        <v>4250</v>
      </c>
      <c r="CJ10" s="43">
        <v>4300</v>
      </c>
      <c r="CK10" s="43">
        <v>4350</v>
      </c>
      <c r="CL10" s="43">
        <v>4400</v>
      </c>
      <c r="CM10" s="43">
        <v>4450</v>
      </c>
      <c r="CN10" s="43">
        <v>4500</v>
      </c>
      <c r="CO10" s="43">
        <v>4550</v>
      </c>
      <c r="CP10" s="43">
        <v>4600</v>
      </c>
      <c r="CQ10" s="43">
        <v>4650</v>
      </c>
      <c r="CR10" s="43">
        <v>4700</v>
      </c>
      <c r="CS10" s="43">
        <v>4750</v>
      </c>
      <c r="CT10" s="43">
        <v>4800</v>
      </c>
      <c r="CU10" s="43">
        <v>4850</v>
      </c>
      <c r="CV10" s="43">
        <v>4900</v>
      </c>
      <c r="CW10" s="43">
        <v>4950</v>
      </c>
      <c r="CX10" s="44">
        <v>5000</v>
      </c>
    </row>
    <row r="11" spans="2:102" x14ac:dyDescent="0.25">
      <c r="B11" s="75" t="s">
        <v>62</v>
      </c>
      <c r="C11" s="42">
        <v>0</v>
      </c>
      <c r="D11" s="43">
        <v>0</v>
      </c>
      <c r="E11" s="43">
        <v>2</v>
      </c>
      <c r="F11" s="43">
        <v>2</v>
      </c>
      <c r="G11" s="43">
        <v>1</v>
      </c>
      <c r="H11" s="43">
        <v>4</v>
      </c>
      <c r="I11" s="43">
        <v>2</v>
      </c>
      <c r="J11" s="43">
        <v>2</v>
      </c>
      <c r="K11" s="43">
        <v>2</v>
      </c>
      <c r="L11" s="43">
        <v>6</v>
      </c>
      <c r="M11" s="43">
        <v>9</v>
      </c>
      <c r="N11" s="43">
        <v>15</v>
      </c>
      <c r="O11" s="43">
        <v>16</v>
      </c>
      <c r="P11" s="43">
        <v>20</v>
      </c>
      <c r="Q11" s="43">
        <v>25</v>
      </c>
      <c r="R11" s="43">
        <v>22</v>
      </c>
      <c r="S11" s="43">
        <v>17</v>
      </c>
      <c r="T11" s="43">
        <v>20</v>
      </c>
      <c r="U11" s="43">
        <v>22</v>
      </c>
      <c r="V11" s="43">
        <v>24</v>
      </c>
      <c r="W11" s="43">
        <v>28</v>
      </c>
      <c r="X11" s="43">
        <v>29</v>
      </c>
      <c r="Y11" s="43">
        <v>14</v>
      </c>
      <c r="Z11" s="43">
        <v>18</v>
      </c>
      <c r="AA11" s="43">
        <v>13</v>
      </c>
      <c r="AB11" s="43">
        <v>10</v>
      </c>
      <c r="AC11" s="43">
        <v>10</v>
      </c>
      <c r="AD11" s="43">
        <v>8</v>
      </c>
      <c r="AE11" s="43">
        <v>6</v>
      </c>
      <c r="AF11" s="43">
        <v>5</v>
      </c>
      <c r="AG11" s="43">
        <v>9</v>
      </c>
      <c r="AH11" s="43">
        <v>5</v>
      </c>
      <c r="AI11" s="43">
        <v>0</v>
      </c>
      <c r="AJ11" s="43">
        <v>2</v>
      </c>
      <c r="AK11" s="43">
        <v>1</v>
      </c>
      <c r="AL11" s="43">
        <v>2</v>
      </c>
      <c r="AM11" s="43">
        <v>2</v>
      </c>
      <c r="AN11" s="43">
        <v>2</v>
      </c>
      <c r="AO11" s="43">
        <v>0</v>
      </c>
      <c r="AP11" s="43">
        <v>3</v>
      </c>
      <c r="AQ11" s="43">
        <v>0</v>
      </c>
      <c r="AR11" s="43">
        <v>2</v>
      </c>
      <c r="AS11" s="43">
        <v>0</v>
      </c>
      <c r="AT11" s="43">
        <v>0</v>
      </c>
      <c r="AU11" s="43">
        <v>0</v>
      </c>
      <c r="AV11" s="43">
        <v>1</v>
      </c>
      <c r="AW11" s="43">
        <v>1</v>
      </c>
      <c r="AX11" s="43">
        <v>0</v>
      </c>
      <c r="AY11" s="43">
        <v>1</v>
      </c>
      <c r="AZ11" s="43">
        <v>0</v>
      </c>
      <c r="BA11" s="43">
        <v>0</v>
      </c>
      <c r="BB11" s="43">
        <v>1</v>
      </c>
      <c r="BC11" s="43">
        <v>0</v>
      </c>
      <c r="BD11" s="43">
        <v>1</v>
      </c>
      <c r="BE11" s="43">
        <v>0</v>
      </c>
      <c r="BF11" s="43">
        <v>0</v>
      </c>
      <c r="BG11" s="43">
        <v>0</v>
      </c>
      <c r="BH11" s="43">
        <v>0</v>
      </c>
      <c r="BI11" s="43">
        <v>0</v>
      </c>
      <c r="BJ11" s="43">
        <v>1</v>
      </c>
      <c r="BK11" s="43">
        <v>0</v>
      </c>
      <c r="BL11" s="43">
        <v>0</v>
      </c>
      <c r="BM11" s="43">
        <v>0</v>
      </c>
      <c r="BN11" s="43">
        <v>1</v>
      </c>
      <c r="BO11" s="43">
        <v>0</v>
      </c>
      <c r="BP11" s="43">
        <v>0</v>
      </c>
      <c r="BQ11" s="43">
        <v>0</v>
      </c>
      <c r="BR11" s="43">
        <v>2</v>
      </c>
      <c r="BS11" s="43">
        <v>0</v>
      </c>
      <c r="BT11" s="43">
        <v>0</v>
      </c>
      <c r="BU11" s="43">
        <v>1</v>
      </c>
      <c r="BV11" s="43">
        <v>0</v>
      </c>
      <c r="BW11" s="43">
        <v>0</v>
      </c>
      <c r="BX11" s="43">
        <v>0</v>
      </c>
      <c r="BY11" s="43">
        <v>0</v>
      </c>
      <c r="BZ11" s="43">
        <v>0</v>
      </c>
      <c r="CA11" s="43">
        <v>0</v>
      </c>
      <c r="CB11" s="43">
        <v>0</v>
      </c>
      <c r="CC11" s="43">
        <v>0</v>
      </c>
      <c r="CD11" s="43">
        <v>0</v>
      </c>
      <c r="CE11" s="43">
        <v>0</v>
      </c>
      <c r="CF11" s="43">
        <v>0</v>
      </c>
      <c r="CG11" s="43">
        <v>0</v>
      </c>
      <c r="CH11" s="43">
        <v>0</v>
      </c>
      <c r="CI11" s="43">
        <v>1</v>
      </c>
      <c r="CJ11" s="43">
        <v>0</v>
      </c>
      <c r="CK11" s="43">
        <v>0</v>
      </c>
      <c r="CL11" s="43">
        <v>0</v>
      </c>
      <c r="CM11" s="43">
        <v>0</v>
      </c>
      <c r="CN11" s="43">
        <v>1</v>
      </c>
      <c r="CO11" s="43">
        <v>0</v>
      </c>
      <c r="CP11" s="43">
        <v>0</v>
      </c>
      <c r="CQ11" s="43">
        <v>0</v>
      </c>
      <c r="CR11" s="43">
        <v>0</v>
      </c>
      <c r="CS11" s="43">
        <v>0</v>
      </c>
      <c r="CT11" s="43">
        <v>0</v>
      </c>
      <c r="CU11" s="43">
        <v>0</v>
      </c>
      <c r="CV11" s="43">
        <v>0</v>
      </c>
      <c r="CW11" s="43">
        <v>0</v>
      </c>
      <c r="CX11" s="44">
        <v>0</v>
      </c>
    </row>
    <row r="12" spans="2:102" x14ac:dyDescent="0.25">
      <c r="B12" s="75" t="s">
        <v>63</v>
      </c>
      <c r="C12" s="42">
        <v>50</v>
      </c>
      <c r="D12" s="43">
        <v>100</v>
      </c>
      <c r="E12" s="43">
        <v>150</v>
      </c>
      <c r="F12" s="43">
        <v>200</v>
      </c>
      <c r="G12" s="43">
        <v>250</v>
      </c>
      <c r="H12" s="43">
        <v>300</v>
      </c>
      <c r="I12" s="43">
        <v>350</v>
      </c>
      <c r="J12" s="43">
        <v>400</v>
      </c>
      <c r="K12" s="43">
        <v>450</v>
      </c>
      <c r="L12" s="43">
        <v>500</v>
      </c>
      <c r="M12" s="43">
        <v>550</v>
      </c>
      <c r="N12" s="43">
        <v>600</v>
      </c>
      <c r="O12" s="43">
        <v>650</v>
      </c>
      <c r="P12" s="43">
        <v>700</v>
      </c>
      <c r="Q12" s="43">
        <v>750</v>
      </c>
      <c r="R12" s="43">
        <v>800</v>
      </c>
      <c r="S12" s="43">
        <v>850</v>
      </c>
      <c r="T12" s="43">
        <v>900</v>
      </c>
      <c r="U12" s="43">
        <v>950</v>
      </c>
      <c r="V12" s="43">
        <v>1000</v>
      </c>
      <c r="W12" s="43">
        <v>1050</v>
      </c>
      <c r="X12" s="43">
        <v>1100</v>
      </c>
      <c r="Y12" s="43">
        <v>1150</v>
      </c>
      <c r="Z12" s="43">
        <v>1200</v>
      </c>
      <c r="AA12" s="43">
        <v>1250</v>
      </c>
      <c r="AB12" s="43">
        <v>1300</v>
      </c>
      <c r="AC12" s="43">
        <v>1350</v>
      </c>
      <c r="AD12" s="43">
        <v>1400</v>
      </c>
      <c r="AE12" s="43">
        <v>1450</v>
      </c>
      <c r="AF12" s="43">
        <v>1500</v>
      </c>
      <c r="AG12" s="43">
        <v>1550</v>
      </c>
      <c r="AH12" s="43">
        <v>1600</v>
      </c>
      <c r="AI12" s="43">
        <v>1650</v>
      </c>
      <c r="AJ12" s="43">
        <v>1700</v>
      </c>
      <c r="AK12" s="43">
        <v>1750</v>
      </c>
      <c r="AL12" s="43">
        <v>1800</v>
      </c>
      <c r="AM12" s="43">
        <v>1850</v>
      </c>
      <c r="AN12" s="43">
        <v>1900</v>
      </c>
      <c r="AO12" s="43">
        <v>1950</v>
      </c>
      <c r="AP12" s="43">
        <v>2000</v>
      </c>
      <c r="AQ12" s="43">
        <v>2050</v>
      </c>
      <c r="AR12" s="43">
        <v>2100</v>
      </c>
      <c r="AS12" s="43">
        <v>2150</v>
      </c>
      <c r="AT12" s="43">
        <v>2200</v>
      </c>
      <c r="AU12" s="43">
        <v>2250</v>
      </c>
      <c r="AV12" s="43">
        <v>2300</v>
      </c>
      <c r="AW12" s="43">
        <v>2350</v>
      </c>
      <c r="AX12" s="43">
        <v>2400</v>
      </c>
      <c r="AY12" s="43">
        <v>2450</v>
      </c>
      <c r="AZ12" s="43">
        <v>2500</v>
      </c>
      <c r="BA12" s="43">
        <v>2550</v>
      </c>
      <c r="BB12" s="43">
        <v>2600</v>
      </c>
      <c r="BC12" s="43">
        <v>2650</v>
      </c>
      <c r="BD12" s="43">
        <v>2700</v>
      </c>
      <c r="BE12" s="43">
        <v>2750</v>
      </c>
      <c r="BF12" s="43">
        <v>2800</v>
      </c>
      <c r="BG12" s="43">
        <v>2850</v>
      </c>
      <c r="BH12" s="43">
        <v>2900</v>
      </c>
      <c r="BI12" s="43">
        <v>2950</v>
      </c>
      <c r="BJ12" s="43">
        <v>3000</v>
      </c>
      <c r="BK12" s="43">
        <v>3050</v>
      </c>
      <c r="BL12" s="43">
        <v>3100</v>
      </c>
      <c r="BM12" s="43">
        <v>3150</v>
      </c>
      <c r="BN12" s="43">
        <v>3200</v>
      </c>
      <c r="BO12" s="43">
        <v>3250</v>
      </c>
      <c r="BP12" s="43">
        <v>3300</v>
      </c>
      <c r="BQ12" s="43">
        <v>3350</v>
      </c>
      <c r="BR12" s="43">
        <v>3400</v>
      </c>
      <c r="BS12" s="43">
        <v>3450</v>
      </c>
      <c r="BT12" s="43">
        <v>3500</v>
      </c>
      <c r="BU12" s="43">
        <v>3550</v>
      </c>
      <c r="BV12" s="43">
        <v>3600</v>
      </c>
      <c r="BW12" s="43">
        <v>3650</v>
      </c>
      <c r="BX12" s="43">
        <v>3700</v>
      </c>
      <c r="BY12" s="43">
        <v>3750</v>
      </c>
      <c r="BZ12" s="43">
        <v>3800</v>
      </c>
      <c r="CA12" s="43">
        <v>3850</v>
      </c>
      <c r="CB12" s="43">
        <v>3900</v>
      </c>
      <c r="CC12" s="43">
        <v>3950</v>
      </c>
      <c r="CD12" s="43">
        <v>4000</v>
      </c>
      <c r="CE12" s="43">
        <v>4050</v>
      </c>
      <c r="CF12" s="43">
        <v>4100</v>
      </c>
      <c r="CG12" s="43">
        <v>4150</v>
      </c>
      <c r="CH12" s="43">
        <v>4200</v>
      </c>
      <c r="CI12" s="43">
        <v>4250</v>
      </c>
      <c r="CJ12" s="43">
        <v>4300</v>
      </c>
      <c r="CK12" s="43">
        <v>4350</v>
      </c>
      <c r="CL12" s="43">
        <v>4400</v>
      </c>
      <c r="CM12" s="43">
        <v>4450</v>
      </c>
      <c r="CN12" s="43">
        <v>4500</v>
      </c>
      <c r="CO12" s="43">
        <v>4550</v>
      </c>
      <c r="CP12" s="43">
        <v>4600</v>
      </c>
      <c r="CQ12" s="43">
        <v>4650</v>
      </c>
      <c r="CR12" s="43">
        <v>4700</v>
      </c>
      <c r="CS12" s="43">
        <v>4750</v>
      </c>
      <c r="CT12" s="43">
        <v>4800</v>
      </c>
      <c r="CU12" s="43">
        <v>4850</v>
      </c>
      <c r="CV12" s="43">
        <v>4900</v>
      </c>
      <c r="CW12" s="43">
        <v>4950</v>
      </c>
      <c r="CX12" s="44">
        <v>5000</v>
      </c>
    </row>
    <row r="13" spans="2:102" x14ac:dyDescent="0.25">
      <c r="B13" s="76" t="s">
        <v>64</v>
      </c>
      <c r="C13" s="45">
        <v>0</v>
      </c>
      <c r="D13" s="46">
        <v>0</v>
      </c>
      <c r="E13" s="46">
        <v>0</v>
      </c>
      <c r="F13" s="46">
        <v>0</v>
      </c>
      <c r="G13" s="46">
        <v>0</v>
      </c>
      <c r="H13" s="46">
        <v>1</v>
      </c>
      <c r="I13" s="46">
        <v>0</v>
      </c>
      <c r="J13" s="46">
        <v>5</v>
      </c>
      <c r="K13" s="46">
        <v>25</v>
      </c>
      <c r="L13" s="46">
        <v>51</v>
      </c>
      <c r="M13" s="46">
        <v>71</v>
      </c>
      <c r="N13" s="46">
        <v>59</v>
      </c>
      <c r="O13" s="46">
        <v>67</v>
      </c>
      <c r="P13" s="46">
        <v>33</v>
      </c>
      <c r="Q13" s="46">
        <v>20</v>
      </c>
      <c r="R13" s="46">
        <v>20</v>
      </c>
      <c r="S13" s="46">
        <v>18</v>
      </c>
      <c r="T13" s="46">
        <v>9</v>
      </c>
      <c r="U13" s="46">
        <v>9</v>
      </c>
      <c r="V13" s="46">
        <v>4</v>
      </c>
      <c r="W13" s="46">
        <v>2</v>
      </c>
      <c r="X13" s="46">
        <v>2</v>
      </c>
      <c r="Y13" s="46">
        <v>2</v>
      </c>
      <c r="Z13" s="46">
        <v>1</v>
      </c>
      <c r="AA13" s="46">
        <v>0</v>
      </c>
      <c r="AB13" s="46">
        <v>1</v>
      </c>
      <c r="AC13" s="46">
        <v>0</v>
      </c>
      <c r="AD13" s="46">
        <v>0</v>
      </c>
      <c r="AE13" s="46">
        <v>0</v>
      </c>
      <c r="AF13" s="46">
        <v>0</v>
      </c>
      <c r="AG13" s="46">
        <v>0</v>
      </c>
      <c r="AH13" s="46">
        <v>0</v>
      </c>
      <c r="AI13" s="46">
        <v>0</v>
      </c>
      <c r="AJ13" s="46">
        <v>0</v>
      </c>
      <c r="AK13" s="46">
        <v>0</v>
      </c>
      <c r="AL13" s="46">
        <v>0</v>
      </c>
      <c r="AM13" s="46">
        <v>0</v>
      </c>
      <c r="AN13" s="46">
        <v>0</v>
      </c>
      <c r="AO13" s="46">
        <v>0</v>
      </c>
      <c r="AP13" s="46">
        <v>0</v>
      </c>
      <c r="AQ13" s="46">
        <v>0</v>
      </c>
      <c r="AR13" s="46">
        <v>0</v>
      </c>
      <c r="AS13" s="46">
        <v>0</v>
      </c>
      <c r="AT13" s="46">
        <v>0</v>
      </c>
      <c r="AU13" s="46">
        <v>0</v>
      </c>
      <c r="AV13" s="46">
        <v>0</v>
      </c>
      <c r="AW13" s="46">
        <v>0</v>
      </c>
      <c r="AX13" s="46">
        <v>0</v>
      </c>
      <c r="AY13" s="46">
        <v>0</v>
      </c>
      <c r="AZ13" s="46">
        <v>0</v>
      </c>
      <c r="BA13" s="46">
        <v>0</v>
      </c>
      <c r="BB13" s="46">
        <v>0</v>
      </c>
      <c r="BC13" s="46">
        <v>0</v>
      </c>
      <c r="BD13" s="46">
        <v>0</v>
      </c>
      <c r="BE13" s="46">
        <v>0</v>
      </c>
      <c r="BF13" s="46">
        <v>0</v>
      </c>
      <c r="BG13" s="46">
        <v>0</v>
      </c>
      <c r="BH13" s="46">
        <v>0</v>
      </c>
      <c r="BI13" s="46">
        <v>0</v>
      </c>
      <c r="BJ13" s="46">
        <v>0</v>
      </c>
      <c r="BK13" s="46">
        <v>0</v>
      </c>
      <c r="BL13" s="46">
        <v>0</v>
      </c>
      <c r="BM13" s="46">
        <v>0</v>
      </c>
      <c r="BN13" s="46">
        <v>0</v>
      </c>
      <c r="BO13" s="46">
        <v>0</v>
      </c>
      <c r="BP13" s="46">
        <v>0</v>
      </c>
      <c r="BQ13" s="46">
        <v>0</v>
      </c>
      <c r="BR13" s="46">
        <v>0</v>
      </c>
      <c r="BS13" s="46">
        <v>0</v>
      </c>
      <c r="BT13" s="46">
        <v>0</v>
      </c>
      <c r="BU13" s="46">
        <v>0</v>
      </c>
      <c r="BV13" s="46">
        <v>0</v>
      </c>
      <c r="BW13" s="46">
        <v>0</v>
      </c>
      <c r="BX13" s="46">
        <v>0</v>
      </c>
      <c r="BY13" s="46">
        <v>0</v>
      </c>
      <c r="BZ13" s="46">
        <v>0</v>
      </c>
      <c r="CA13" s="46">
        <v>0</v>
      </c>
      <c r="CB13" s="46">
        <v>0</v>
      </c>
      <c r="CC13" s="46">
        <v>0</v>
      </c>
      <c r="CD13" s="46">
        <v>0</v>
      </c>
      <c r="CE13" s="46">
        <v>0</v>
      </c>
      <c r="CF13" s="46">
        <v>0</v>
      </c>
      <c r="CG13" s="46">
        <v>0</v>
      </c>
      <c r="CH13" s="46">
        <v>0</v>
      </c>
      <c r="CI13" s="46">
        <v>0</v>
      </c>
      <c r="CJ13" s="46">
        <v>0</v>
      </c>
      <c r="CK13" s="46">
        <v>0</v>
      </c>
      <c r="CL13" s="46">
        <v>0</v>
      </c>
      <c r="CM13" s="46">
        <v>0</v>
      </c>
      <c r="CN13" s="46">
        <v>0</v>
      </c>
      <c r="CO13" s="46">
        <v>0</v>
      </c>
      <c r="CP13" s="46">
        <v>0</v>
      </c>
      <c r="CQ13" s="46">
        <v>0</v>
      </c>
      <c r="CR13" s="46">
        <v>0</v>
      </c>
      <c r="CS13" s="46">
        <v>0</v>
      </c>
      <c r="CT13" s="46">
        <v>0</v>
      </c>
      <c r="CU13" s="46">
        <v>0</v>
      </c>
      <c r="CV13" s="46">
        <v>0</v>
      </c>
      <c r="CW13" s="46">
        <v>0</v>
      </c>
      <c r="CX13" s="47">
        <v>0</v>
      </c>
    </row>
    <row r="14" spans="2:102" x14ac:dyDescent="0.25">
      <c r="B14" s="2"/>
      <c r="C14" s="2"/>
      <c r="U14" s="2"/>
    </row>
    <row r="15" spans="2:102" x14ac:dyDescent="0.25">
      <c r="B15" s="2"/>
      <c r="C15" s="2"/>
    </row>
    <row r="16" spans="2:102" x14ac:dyDescent="0.25">
      <c r="B16" s="2"/>
      <c r="C16" s="2"/>
    </row>
    <row r="17" spans="2:15" ht="18.5" x14ac:dyDescent="0.3">
      <c r="B17" s="78" t="s">
        <v>425</v>
      </c>
    </row>
    <row r="18" spans="2:15" ht="15" x14ac:dyDescent="0.3">
      <c r="B18" s="1" t="s">
        <v>168</v>
      </c>
      <c r="C18" s="1" t="s">
        <v>169</v>
      </c>
      <c r="D18" s="1" t="s">
        <v>170</v>
      </c>
      <c r="E18" s="4"/>
      <c r="F18" s="39" t="s">
        <v>171</v>
      </c>
      <c r="G18" s="39" t="s">
        <v>172</v>
      </c>
      <c r="H18" s="39" t="s">
        <v>173</v>
      </c>
      <c r="L18" s="32"/>
      <c r="M18" s="32"/>
      <c r="N18" s="32"/>
      <c r="O18" s="33"/>
    </row>
    <row r="19" spans="2:15" x14ac:dyDescent="0.3">
      <c r="B19">
        <v>1411.07</v>
      </c>
      <c r="C19">
        <v>2091.5</v>
      </c>
      <c r="D19">
        <v>158.94499999999999</v>
      </c>
      <c r="F19">
        <v>531.06600000000003</v>
      </c>
      <c r="G19">
        <v>373.947</v>
      </c>
      <c r="H19">
        <v>308.49299999999999</v>
      </c>
    </row>
    <row r="20" spans="2:15" x14ac:dyDescent="0.3">
      <c r="B20">
        <v>1357.54</v>
      </c>
      <c r="C20">
        <v>158.84</v>
      </c>
      <c r="D20">
        <v>512.94000000000005</v>
      </c>
      <c r="F20">
        <v>614.43399999999997</v>
      </c>
      <c r="G20">
        <v>362.512</v>
      </c>
      <c r="H20">
        <v>269.77600000000001</v>
      </c>
    </row>
    <row r="21" spans="2:15" x14ac:dyDescent="0.25">
      <c r="B21">
        <v>1081.05</v>
      </c>
      <c r="C21">
        <v>261.48700000000002</v>
      </c>
      <c r="D21">
        <v>946.70699999999999</v>
      </c>
      <c r="F21">
        <v>595.79300000000001</v>
      </c>
      <c r="G21">
        <v>417.19</v>
      </c>
      <c r="H21">
        <v>261.00599999999997</v>
      </c>
      <c r="I21" s="1"/>
      <c r="J21" s="1"/>
    </row>
    <row r="22" spans="2:15" x14ac:dyDescent="0.25">
      <c r="B22">
        <v>975.36699999999996</v>
      </c>
      <c r="C22">
        <v>320.65600000000001</v>
      </c>
      <c r="D22">
        <v>846.15599999999995</v>
      </c>
      <c r="F22">
        <v>598.80700000000002</v>
      </c>
      <c r="G22">
        <v>537.73699999999997</v>
      </c>
      <c r="H22">
        <v>261.71899999999999</v>
      </c>
      <c r="I22" s="2"/>
      <c r="J22" s="2"/>
    </row>
    <row r="23" spans="2:15" x14ac:dyDescent="0.25">
      <c r="B23">
        <v>1209.3399999999999</v>
      </c>
      <c r="C23">
        <v>615.60599999999999</v>
      </c>
      <c r="D23">
        <v>911.91899999999998</v>
      </c>
      <c r="F23">
        <v>612.63900000000001</v>
      </c>
      <c r="G23">
        <v>633.52</v>
      </c>
      <c r="H23">
        <v>264.29300000000001</v>
      </c>
      <c r="I23" s="2"/>
      <c r="J23" s="2"/>
    </row>
    <row r="24" spans="2:15" x14ac:dyDescent="0.25">
      <c r="B24">
        <v>1065.32</v>
      </c>
      <c r="C24">
        <v>546.30200000000002</v>
      </c>
      <c r="D24">
        <v>693.76900000000001</v>
      </c>
      <c r="F24">
        <v>799.19600000000003</v>
      </c>
      <c r="G24">
        <v>550.83500000000004</v>
      </c>
      <c r="H24">
        <v>250.49299999999999</v>
      </c>
      <c r="I24" s="2"/>
      <c r="J24" s="2"/>
    </row>
    <row r="25" spans="2:15" x14ac:dyDescent="0.25">
      <c r="B25">
        <v>578.21</v>
      </c>
      <c r="C25">
        <v>873.81899999999996</v>
      </c>
      <c r="D25">
        <v>701.53099999999995</v>
      </c>
      <c r="F25">
        <v>829.92100000000005</v>
      </c>
      <c r="G25">
        <v>591.45100000000002</v>
      </c>
      <c r="H25">
        <v>255.28299999999999</v>
      </c>
      <c r="I25" s="2"/>
      <c r="J25" s="2"/>
    </row>
    <row r="26" spans="2:15" x14ac:dyDescent="0.25">
      <c r="B26">
        <v>880.89800000000002</v>
      </c>
      <c r="C26">
        <v>941.077</v>
      </c>
      <c r="D26">
        <v>631.66300000000001</v>
      </c>
      <c r="F26">
        <v>827.00900000000001</v>
      </c>
      <c r="G26">
        <v>515.697</v>
      </c>
      <c r="H26">
        <v>253.351</v>
      </c>
      <c r="I26" s="2"/>
      <c r="J26" s="2"/>
    </row>
    <row r="27" spans="2:15" x14ac:dyDescent="0.25">
      <c r="B27">
        <v>643.30700000000002</v>
      </c>
      <c r="C27">
        <v>725.59100000000001</v>
      </c>
      <c r="D27">
        <v>630.70100000000002</v>
      </c>
      <c r="F27">
        <v>925.61</v>
      </c>
      <c r="G27">
        <v>622.851</v>
      </c>
      <c r="H27">
        <v>237.55699999999999</v>
      </c>
      <c r="I27" s="2"/>
      <c r="J27" s="2"/>
    </row>
    <row r="28" spans="2:15" x14ac:dyDescent="0.25">
      <c r="B28">
        <v>343.66300000000001</v>
      </c>
      <c r="C28">
        <v>810.39200000000005</v>
      </c>
      <c r="D28">
        <v>571.37199999999996</v>
      </c>
      <c r="F28">
        <v>890.00099999999998</v>
      </c>
      <c r="G28">
        <v>700.904</v>
      </c>
      <c r="H28">
        <v>229.864</v>
      </c>
      <c r="I28" s="2"/>
      <c r="J28" s="2"/>
    </row>
    <row r="29" spans="2:15" x14ac:dyDescent="0.25">
      <c r="B29">
        <v>1067.73</v>
      </c>
      <c r="C29">
        <v>600.60799999999995</v>
      </c>
      <c r="D29">
        <v>815.226</v>
      </c>
      <c r="F29">
        <v>786.17899999999997</v>
      </c>
      <c r="G29">
        <v>661.101</v>
      </c>
      <c r="H29">
        <v>207.274</v>
      </c>
      <c r="I29" s="2"/>
      <c r="J29" s="2"/>
    </row>
    <row r="30" spans="2:15" x14ac:dyDescent="0.25">
      <c r="B30">
        <v>758.14400000000001</v>
      </c>
      <c r="C30">
        <v>762.30399999999997</v>
      </c>
      <c r="D30">
        <v>945.62199999999996</v>
      </c>
      <c r="F30">
        <v>506.77199999999999</v>
      </c>
      <c r="G30">
        <v>713.24900000000002</v>
      </c>
      <c r="H30">
        <v>210.29499999999999</v>
      </c>
      <c r="I30" s="2"/>
      <c r="J30" s="2"/>
    </row>
    <row r="31" spans="2:15" x14ac:dyDescent="0.25">
      <c r="B31">
        <v>949.11500000000001</v>
      </c>
      <c r="C31">
        <v>1358.83</v>
      </c>
      <c r="D31">
        <v>653.54700000000003</v>
      </c>
      <c r="F31">
        <v>493.57400000000001</v>
      </c>
      <c r="G31">
        <v>643.83000000000004</v>
      </c>
      <c r="H31">
        <v>191.321</v>
      </c>
      <c r="I31" s="2"/>
      <c r="J31" s="2"/>
    </row>
    <row r="32" spans="2:15" x14ac:dyDescent="0.25">
      <c r="B32">
        <v>1461.63</v>
      </c>
      <c r="C32">
        <v>1989.88</v>
      </c>
      <c r="D32">
        <v>714.33199999999999</v>
      </c>
      <c r="F32">
        <v>504.80500000000001</v>
      </c>
      <c r="G32">
        <v>385.53100000000001</v>
      </c>
      <c r="H32">
        <v>117.005</v>
      </c>
      <c r="I32" s="2"/>
      <c r="J32" s="2"/>
    </row>
    <row r="33" spans="2:10" x14ac:dyDescent="0.25">
      <c r="B33">
        <v>1057.74</v>
      </c>
      <c r="C33">
        <v>383.35500000000002</v>
      </c>
      <c r="D33">
        <v>1115.3800000000001</v>
      </c>
      <c r="F33">
        <v>511.63400000000001</v>
      </c>
      <c r="G33">
        <v>267.42399999999998</v>
      </c>
      <c r="H33">
        <v>65.049400000000006</v>
      </c>
      <c r="I33" s="2"/>
      <c r="J33" s="2"/>
    </row>
    <row r="34" spans="2:10" x14ac:dyDescent="0.25">
      <c r="B34">
        <v>862.899</v>
      </c>
      <c r="C34">
        <v>324.19299999999998</v>
      </c>
      <c r="D34">
        <v>755.46600000000001</v>
      </c>
      <c r="F34">
        <v>491.50700000000001</v>
      </c>
      <c r="G34">
        <v>204.155</v>
      </c>
      <c r="H34">
        <v>138.70099999999999</v>
      </c>
      <c r="I34" s="2"/>
      <c r="J34" s="2"/>
    </row>
    <row r="35" spans="2:10" x14ac:dyDescent="0.25">
      <c r="B35">
        <v>776.15700000000004</v>
      </c>
      <c r="C35">
        <v>330.59199999999998</v>
      </c>
      <c r="D35">
        <v>1592.08</v>
      </c>
      <c r="F35">
        <v>504.166</v>
      </c>
      <c r="G35">
        <v>195.19200000000001</v>
      </c>
      <c r="H35">
        <v>146.19499999999999</v>
      </c>
      <c r="I35" s="2"/>
      <c r="J35" s="2"/>
    </row>
    <row r="36" spans="2:10" x14ac:dyDescent="0.25">
      <c r="B36">
        <v>940.67499999999995</v>
      </c>
      <c r="C36">
        <v>197.321</v>
      </c>
      <c r="D36">
        <v>921.68700000000001</v>
      </c>
      <c r="F36">
        <v>476.22899999999998</v>
      </c>
      <c r="G36">
        <v>230.13800000000001</v>
      </c>
      <c r="H36">
        <v>137.74700000000001</v>
      </c>
      <c r="I36" s="2"/>
      <c r="J36" s="2"/>
    </row>
    <row r="37" spans="2:10" x14ac:dyDescent="0.25">
      <c r="B37">
        <v>957.02</v>
      </c>
      <c r="C37">
        <v>2381.1799999999998</v>
      </c>
      <c r="D37">
        <v>2029.37</v>
      </c>
      <c r="F37">
        <v>463.214</v>
      </c>
      <c r="G37">
        <v>186.81899999999999</v>
      </c>
      <c r="H37">
        <v>149.03299999999999</v>
      </c>
      <c r="I37" s="2"/>
      <c r="J37" s="2"/>
    </row>
    <row r="38" spans="2:10" x14ac:dyDescent="0.25">
      <c r="B38">
        <v>1101.0899999999999</v>
      </c>
      <c r="C38">
        <v>410.31900000000002</v>
      </c>
      <c r="D38">
        <v>2194.02</v>
      </c>
      <c r="F38">
        <v>446.18099999999998</v>
      </c>
      <c r="G38">
        <v>191.06200000000001</v>
      </c>
      <c r="H38">
        <v>108.217</v>
      </c>
      <c r="I38" s="2"/>
      <c r="J38" s="2"/>
    </row>
    <row r="39" spans="2:10" x14ac:dyDescent="0.25">
      <c r="B39">
        <v>1093.52</v>
      </c>
      <c r="C39">
        <v>3377.75</v>
      </c>
      <c r="D39">
        <v>3870.01</v>
      </c>
      <c r="F39">
        <v>475.97500000000002</v>
      </c>
      <c r="G39">
        <v>167.19300000000001</v>
      </c>
      <c r="H39">
        <v>127.116</v>
      </c>
      <c r="I39" s="2"/>
      <c r="J39" s="2"/>
    </row>
    <row r="40" spans="2:10" x14ac:dyDescent="0.25">
      <c r="B40">
        <v>1335.24</v>
      </c>
      <c r="C40">
        <v>1540.79</v>
      </c>
      <c r="D40">
        <v>3311.24</v>
      </c>
      <c r="F40">
        <v>460.65</v>
      </c>
      <c r="G40">
        <v>175.154</v>
      </c>
      <c r="H40">
        <v>131.393</v>
      </c>
      <c r="I40" s="2"/>
      <c r="J40" s="2"/>
    </row>
    <row r="41" spans="2:10" x14ac:dyDescent="0.25">
      <c r="B41">
        <v>1163.2</v>
      </c>
      <c r="C41">
        <v>926.61900000000003</v>
      </c>
      <c r="D41">
        <v>208.26599999999999</v>
      </c>
      <c r="F41">
        <v>482.23399999999998</v>
      </c>
      <c r="G41">
        <v>192.809</v>
      </c>
      <c r="H41">
        <v>126.081</v>
      </c>
      <c r="I41" s="2"/>
      <c r="J41" s="2"/>
    </row>
    <row r="42" spans="2:10" x14ac:dyDescent="0.25">
      <c r="B42">
        <v>1085.23</v>
      </c>
      <c r="C42">
        <v>800.78300000000002</v>
      </c>
      <c r="D42">
        <v>253.60400000000001</v>
      </c>
      <c r="F42">
        <v>518.96799999999996</v>
      </c>
      <c r="G42">
        <v>213.64099999999999</v>
      </c>
      <c r="H42">
        <v>136.96199999999999</v>
      </c>
      <c r="I42" s="2"/>
      <c r="J42" s="2"/>
    </row>
    <row r="43" spans="2:10" x14ac:dyDescent="0.25">
      <c r="B43">
        <v>475.14699999999999</v>
      </c>
      <c r="C43">
        <v>899.67399999999998</v>
      </c>
      <c r="D43">
        <v>1428.42</v>
      </c>
      <c r="F43">
        <v>518.70100000000002</v>
      </c>
      <c r="G43">
        <v>227.29</v>
      </c>
      <c r="H43">
        <v>111.408</v>
      </c>
      <c r="I43" s="2"/>
      <c r="J43" s="2"/>
    </row>
    <row r="44" spans="2:10" x14ac:dyDescent="0.25">
      <c r="B44">
        <v>801.55899999999997</v>
      </c>
      <c r="C44">
        <v>906.79600000000005</v>
      </c>
      <c r="D44">
        <v>603.02</v>
      </c>
      <c r="F44">
        <v>459.93099999999998</v>
      </c>
      <c r="G44">
        <v>293.971</v>
      </c>
      <c r="H44">
        <v>111.761</v>
      </c>
      <c r="I44" s="2"/>
      <c r="J44" s="2"/>
    </row>
    <row r="45" spans="2:10" x14ac:dyDescent="0.25">
      <c r="B45">
        <v>988.45399999999995</v>
      </c>
      <c r="C45">
        <v>896.37400000000002</v>
      </c>
      <c r="D45">
        <v>428.04</v>
      </c>
      <c r="F45">
        <v>449.95600000000002</v>
      </c>
      <c r="G45">
        <v>404.33499999999998</v>
      </c>
      <c r="H45">
        <v>121.15900000000001</v>
      </c>
      <c r="I45" s="2"/>
      <c r="J45" s="2"/>
    </row>
    <row r="46" spans="2:10" x14ac:dyDescent="0.25">
      <c r="B46">
        <v>1060.8800000000001</v>
      </c>
      <c r="C46">
        <v>1307.07</v>
      </c>
      <c r="D46">
        <v>780.86699999999996</v>
      </c>
      <c r="F46">
        <v>407.22399999999999</v>
      </c>
      <c r="G46">
        <v>548.19200000000001</v>
      </c>
      <c r="H46">
        <v>186.44200000000001</v>
      </c>
      <c r="I46" s="2"/>
      <c r="J46" s="2"/>
    </row>
    <row r="47" spans="2:10" x14ac:dyDescent="0.25">
      <c r="B47">
        <v>1071.02</v>
      </c>
      <c r="C47">
        <v>832.06</v>
      </c>
      <c r="D47">
        <v>1182.74</v>
      </c>
      <c r="F47">
        <v>436.18299999999999</v>
      </c>
      <c r="G47">
        <v>625.95299999999997</v>
      </c>
      <c r="H47">
        <v>178.52</v>
      </c>
      <c r="I47" s="2"/>
      <c r="J47" s="2"/>
    </row>
    <row r="48" spans="2:10" x14ac:dyDescent="0.25">
      <c r="B48">
        <v>748.80899999999997</v>
      </c>
      <c r="C48">
        <v>1603.06</v>
      </c>
      <c r="D48">
        <v>1370.16</v>
      </c>
      <c r="F48">
        <v>561.69799999999998</v>
      </c>
      <c r="G48">
        <v>710.15800000000002</v>
      </c>
      <c r="H48">
        <v>190.37100000000001</v>
      </c>
      <c r="I48" s="2"/>
      <c r="J48" s="2"/>
    </row>
    <row r="49" spans="2:10" x14ac:dyDescent="0.25">
      <c r="B49">
        <v>814.37699999999995</v>
      </c>
      <c r="C49">
        <v>1759.38</v>
      </c>
      <c r="D49">
        <v>907.61800000000005</v>
      </c>
      <c r="F49">
        <v>856.24099999999999</v>
      </c>
      <c r="G49">
        <v>679.00400000000002</v>
      </c>
      <c r="H49">
        <v>215.18100000000001</v>
      </c>
      <c r="I49" s="2"/>
      <c r="J49" s="2"/>
    </row>
    <row r="50" spans="2:10" x14ac:dyDescent="0.25">
      <c r="B50">
        <v>681.755</v>
      </c>
      <c r="C50">
        <v>1425.1</v>
      </c>
      <c r="D50">
        <v>636.654</v>
      </c>
      <c r="F50">
        <v>762.31399999999996</v>
      </c>
      <c r="G50">
        <v>682.48400000000004</v>
      </c>
      <c r="H50">
        <v>271.18700000000001</v>
      </c>
      <c r="I50" s="2"/>
      <c r="J50" s="2"/>
    </row>
    <row r="51" spans="2:10" x14ac:dyDescent="0.25">
      <c r="B51">
        <v>1013.35</v>
      </c>
      <c r="C51">
        <v>1231.08</v>
      </c>
      <c r="D51">
        <v>749.43</v>
      </c>
      <c r="F51">
        <v>837.10500000000002</v>
      </c>
      <c r="G51">
        <v>619.67200000000003</v>
      </c>
      <c r="H51">
        <v>264.56200000000001</v>
      </c>
      <c r="I51" s="2"/>
      <c r="J51" s="2"/>
    </row>
    <row r="52" spans="2:10" x14ac:dyDescent="0.25">
      <c r="B52">
        <v>605.61900000000003</v>
      </c>
      <c r="C52">
        <v>987.61599999999999</v>
      </c>
      <c r="D52">
        <v>821.62699999999995</v>
      </c>
      <c r="F52">
        <v>813.86400000000003</v>
      </c>
      <c r="G52">
        <v>598.77800000000002</v>
      </c>
      <c r="H52">
        <v>267.85300000000001</v>
      </c>
      <c r="I52" s="2"/>
      <c r="J52" s="2"/>
    </row>
    <row r="53" spans="2:10" x14ac:dyDescent="0.25">
      <c r="B53">
        <v>1290.3800000000001</v>
      </c>
      <c r="C53">
        <v>677.93899999999996</v>
      </c>
      <c r="D53">
        <v>831.14599999999996</v>
      </c>
      <c r="F53">
        <v>707.99900000000002</v>
      </c>
      <c r="G53">
        <v>537.93100000000004</v>
      </c>
      <c r="H53">
        <v>273.00099999999998</v>
      </c>
      <c r="I53" s="2"/>
      <c r="J53" s="2"/>
    </row>
    <row r="54" spans="2:10" x14ac:dyDescent="0.25">
      <c r="B54">
        <v>923.15700000000004</v>
      </c>
      <c r="C54">
        <v>558.678</v>
      </c>
      <c r="D54">
        <v>942.31899999999996</v>
      </c>
      <c r="F54">
        <v>632.09100000000001</v>
      </c>
      <c r="G54">
        <v>676.82</v>
      </c>
      <c r="H54">
        <v>277.24</v>
      </c>
      <c r="I54" s="2"/>
      <c r="J54" s="2"/>
    </row>
    <row r="55" spans="2:10" x14ac:dyDescent="0.25">
      <c r="B55">
        <v>692.16899999999998</v>
      </c>
      <c r="C55">
        <v>497.85599999999999</v>
      </c>
      <c r="D55">
        <v>792.83600000000001</v>
      </c>
      <c r="F55">
        <v>585.63</v>
      </c>
      <c r="G55">
        <v>566.58199999999999</v>
      </c>
      <c r="H55">
        <v>250.06</v>
      </c>
      <c r="I55" s="2"/>
      <c r="J55" s="2"/>
    </row>
    <row r="56" spans="2:10" x14ac:dyDescent="0.25">
      <c r="B56">
        <v>1013.41</v>
      </c>
      <c r="C56">
        <v>773.70500000000004</v>
      </c>
      <c r="D56">
        <v>780.81700000000001</v>
      </c>
      <c r="F56">
        <v>485.23599999999999</v>
      </c>
      <c r="G56">
        <v>438.22899999999998</v>
      </c>
      <c r="H56">
        <v>253.792</v>
      </c>
      <c r="I56" s="2"/>
      <c r="J56" s="2"/>
    </row>
    <row r="57" spans="2:10" x14ac:dyDescent="0.25">
      <c r="B57">
        <v>1195.97</v>
      </c>
      <c r="C57">
        <v>750.98199999999997</v>
      </c>
      <c r="D57">
        <v>722.33900000000006</v>
      </c>
      <c r="F57">
        <v>520.51</v>
      </c>
      <c r="G57">
        <v>402.82600000000002</v>
      </c>
      <c r="H57">
        <v>298.87</v>
      </c>
      <c r="I57" s="2"/>
      <c r="J57" s="2"/>
    </row>
    <row r="58" spans="2:10" x14ac:dyDescent="0.25">
      <c r="B58">
        <v>1009.16</v>
      </c>
      <c r="C58">
        <v>657.404</v>
      </c>
      <c r="D58">
        <v>632.88499999999999</v>
      </c>
      <c r="F58">
        <v>474.36799999999999</v>
      </c>
      <c r="G58">
        <v>352.14499999999998</v>
      </c>
      <c r="H58">
        <v>257.47800000000001</v>
      </c>
      <c r="I58" s="2"/>
      <c r="J58" s="2"/>
    </row>
    <row r="59" spans="2:10" x14ac:dyDescent="0.25">
      <c r="B59">
        <v>1221.0999999999999</v>
      </c>
      <c r="C59">
        <v>726.10199999999998</v>
      </c>
      <c r="D59">
        <v>464.08199999999999</v>
      </c>
      <c r="F59">
        <v>514.29399999999998</v>
      </c>
      <c r="G59">
        <v>402.166</v>
      </c>
      <c r="H59">
        <v>297.30500000000001</v>
      </c>
      <c r="I59" s="2"/>
      <c r="J59" s="2"/>
    </row>
    <row r="60" spans="2:10" x14ac:dyDescent="0.25">
      <c r="B60">
        <v>1291.82</v>
      </c>
      <c r="C60">
        <v>790.61099999999999</v>
      </c>
      <c r="D60">
        <v>532.51099999999997</v>
      </c>
      <c r="F60">
        <v>543.49900000000002</v>
      </c>
      <c r="G60">
        <v>422.51900000000001</v>
      </c>
      <c r="H60">
        <v>290.57400000000001</v>
      </c>
      <c r="I60" s="2"/>
      <c r="J60" s="2"/>
    </row>
    <row r="61" spans="2:10" x14ac:dyDescent="0.25">
      <c r="B61">
        <v>894.90499999999997</v>
      </c>
      <c r="C61">
        <v>645.98599999999999</v>
      </c>
      <c r="D61">
        <v>748.82799999999997</v>
      </c>
      <c r="F61">
        <v>590.78</v>
      </c>
      <c r="G61">
        <v>499.51400000000001</v>
      </c>
      <c r="H61">
        <v>278.30099999999999</v>
      </c>
      <c r="I61" s="2"/>
      <c r="J61" s="2"/>
    </row>
    <row r="62" spans="2:10" x14ac:dyDescent="0.25">
      <c r="B62">
        <v>525.54700000000003</v>
      </c>
      <c r="C62">
        <v>763.32799999999997</v>
      </c>
      <c r="D62">
        <v>836.36800000000005</v>
      </c>
      <c r="F62">
        <v>607.63800000000003</v>
      </c>
      <c r="G62">
        <v>588.85299999999995</v>
      </c>
      <c r="H62">
        <v>272.59199999999998</v>
      </c>
      <c r="I62" s="2"/>
      <c r="J62" s="2"/>
    </row>
    <row r="63" spans="2:10" x14ac:dyDescent="0.25">
      <c r="B63">
        <v>800.28899999999999</v>
      </c>
      <c r="C63">
        <v>752.65800000000002</v>
      </c>
      <c r="D63">
        <v>712.70299999999997</v>
      </c>
      <c r="F63">
        <v>562.84799999999996</v>
      </c>
      <c r="G63">
        <v>645.947</v>
      </c>
      <c r="H63">
        <v>246.946</v>
      </c>
      <c r="I63" s="2"/>
      <c r="J63" s="2"/>
    </row>
    <row r="64" spans="2:10" x14ac:dyDescent="0.25">
      <c r="B64">
        <v>1054.3599999999999</v>
      </c>
      <c r="C64">
        <v>758.48</v>
      </c>
      <c r="D64">
        <v>860.09400000000005</v>
      </c>
      <c r="F64">
        <v>640.28700000000003</v>
      </c>
      <c r="G64">
        <v>536.56100000000004</v>
      </c>
      <c r="H64">
        <v>237.53700000000001</v>
      </c>
      <c r="I64" s="2"/>
      <c r="J64" s="2"/>
    </row>
    <row r="65" spans="2:10" x14ac:dyDescent="0.25">
      <c r="B65">
        <v>915.851</v>
      </c>
      <c r="C65">
        <v>755.29899999999998</v>
      </c>
      <c r="D65">
        <v>951.59799999999996</v>
      </c>
      <c r="F65">
        <v>801.82799999999997</v>
      </c>
      <c r="G65">
        <v>572.52099999999996</v>
      </c>
      <c r="H65">
        <v>251.18199999999999</v>
      </c>
      <c r="I65" s="2"/>
      <c r="J65" s="2"/>
    </row>
    <row r="66" spans="2:10" x14ac:dyDescent="0.25">
      <c r="B66">
        <v>1597.47</v>
      </c>
      <c r="C66">
        <v>821.995</v>
      </c>
      <c r="D66">
        <v>705.46400000000006</v>
      </c>
      <c r="F66">
        <v>816.90099999999995</v>
      </c>
      <c r="G66">
        <v>613.82899999999995</v>
      </c>
      <c r="H66">
        <v>260.50599999999997</v>
      </c>
      <c r="I66" s="2"/>
      <c r="J66" s="2"/>
    </row>
    <row r="67" spans="2:10" x14ac:dyDescent="0.25">
      <c r="B67">
        <v>1342.26</v>
      </c>
      <c r="C67">
        <v>940.38300000000004</v>
      </c>
      <c r="D67">
        <v>702.39800000000002</v>
      </c>
      <c r="F67">
        <v>729.68</v>
      </c>
      <c r="G67">
        <v>662.04399999999998</v>
      </c>
      <c r="H67">
        <v>249.11099999999999</v>
      </c>
      <c r="I67" s="2"/>
      <c r="J67" s="2"/>
    </row>
    <row r="68" spans="2:10" x14ac:dyDescent="0.25">
      <c r="B68">
        <v>4475.7299999999996</v>
      </c>
      <c r="C68">
        <v>1249.3900000000001</v>
      </c>
      <c r="D68">
        <v>696.51400000000001</v>
      </c>
      <c r="F68">
        <v>671.83299999999997</v>
      </c>
      <c r="G68">
        <v>621.66200000000003</v>
      </c>
      <c r="H68">
        <v>267.63499999999999</v>
      </c>
      <c r="I68" s="2"/>
      <c r="J68" s="2"/>
    </row>
    <row r="69" spans="2:10" x14ac:dyDescent="0.25">
      <c r="B69">
        <v>9895.49</v>
      </c>
      <c r="C69">
        <v>1221.6400000000001</v>
      </c>
      <c r="D69">
        <v>1103.3800000000001</v>
      </c>
      <c r="F69">
        <v>626.74599999999998</v>
      </c>
      <c r="G69">
        <v>564.37800000000004</v>
      </c>
      <c r="H69">
        <v>265.98899999999998</v>
      </c>
      <c r="I69" s="2"/>
      <c r="J69" s="2"/>
    </row>
    <row r="70" spans="2:10" x14ac:dyDescent="0.25">
      <c r="B70">
        <v>2595.5100000000002</v>
      </c>
      <c r="C70">
        <v>878.51900000000001</v>
      </c>
      <c r="D70">
        <v>1340.9</v>
      </c>
      <c r="F70">
        <v>543.64300000000003</v>
      </c>
      <c r="G70">
        <v>520.64300000000003</v>
      </c>
      <c r="H70">
        <v>239.756</v>
      </c>
      <c r="I70" s="2"/>
      <c r="J70" s="2"/>
    </row>
    <row r="71" spans="2:10" x14ac:dyDescent="0.25">
      <c r="B71">
        <v>1330.19</v>
      </c>
      <c r="C71">
        <v>838.11300000000006</v>
      </c>
      <c r="D71">
        <v>1148.8</v>
      </c>
      <c r="F71">
        <v>500.24400000000003</v>
      </c>
      <c r="G71">
        <v>483.50299999999999</v>
      </c>
      <c r="H71">
        <v>97.776899999999998</v>
      </c>
      <c r="I71" s="2"/>
      <c r="J71" s="2"/>
    </row>
    <row r="72" spans="2:10" x14ac:dyDescent="0.25">
      <c r="B72">
        <v>2075.09</v>
      </c>
      <c r="C72">
        <v>796.01599999999996</v>
      </c>
      <c r="D72">
        <v>965.33100000000002</v>
      </c>
      <c r="F72">
        <v>496.87099999999998</v>
      </c>
      <c r="G72">
        <v>410.93700000000001</v>
      </c>
      <c r="H72">
        <v>82.668199999999999</v>
      </c>
      <c r="I72" s="2"/>
      <c r="J72" s="2"/>
    </row>
    <row r="73" spans="2:10" x14ac:dyDescent="0.25">
      <c r="B73">
        <v>766.39599999999996</v>
      </c>
      <c r="C73">
        <v>858.99099999999999</v>
      </c>
      <c r="D73">
        <v>884.99400000000003</v>
      </c>
      <c r="F73">
        <v>512.48699999999997</v>
      </c>
      <c r="G73">
        <v>300.82100000000003</v>
      </c>
      <c r="H73">
        <v>130.30799999999999</v>
      </c>
      <c r="I73" s="2"/>
      <c r="J73" s="2"/>
    </row>
    <row r="74" spans="2:10" x14ac:dyDescent="0.25">
      <c r="B74">
        <v>776.375</v>
      </c>
      <c r="C74">
        <v>800.23900000000003</v>
      </c>
      <c r="D74">
        <v>1376.76</v>
      </c>
      <c r="F74">
        <v>501.07600000000002</v>
      </c>
      <c r="G74">
        <v>270.37299999999999</v>
      </c>
      <c r="H74">
        <v>142.81800000000001</v>
      </c>
      <c r="I74" s="2"/>
      <c r="J74" s="2"/>
    </row>
    <row r="75" spans="2:10" x14ac:dyDescent="0.25">
      <c r="B75">
        <v>783.89</v>
      </c>
      <c r="C75">
        <v>789.05799999999999</v>
      </c>
      <c r="D75">
        <v>776.18100000000004</v>
      </c>
      <c r="F75">
        <v>509.04899999999998</v>
      </c>
      <c r="G75">
        <v>227.411</v>
      </c>
      <c r="H75">
        <v>126.288</v>
      </c>
      <c r="I75" s="2"/>
      <c r="J75" s="2"/>
    </row>
    <row r="76" spans="2:10" x14ac:dyDescent="0.25">
      <c r="B76">
        <v>759.99699999999996</v>
      </c>
      <c r="C76">
        <v>761.27</v>
      </c>
      <c r="D76">
        <v>1045.73</v>
      </c>
      <c r="F76">
        <v>489.928</v>
      </c>
      <c r="G76">
        <v>223.005</v>
      </c>
      <c r="H76">
        <v>131.14599999999999</v>
      </c>
      <c r="I76" s="2"/>
      <c r="J76" s="2"/>
    </row>
    <row r="77" spans="2:10" x14ac:dyDescent="0.25">
      <c r="B77">
        <v>853.54499999999996</v>
      </c>
      <c r="C77">
        <v>1243.26</v>
      </c>
      <c r="D77">
        <v>1289.54</v>
      </c>
      <c r="F77">
        <v>507.04700000000003</v>
      </c>
      <c r="G77">
        <v>233.25700000000001</v>
      </c>
      <c r="H77">
        <v>137.68100000000001</v>
      </c>
      <c r="I77" s="2"/>
      <c r="J77" s="2"/>
    </row>
    <row r="78" spans="2:10" x14ac:dyDescent="0.25">
      <c r="B78">
        <v>2328.7399999999998</v>
      </c>
      <c r="C78">
        <v>874.68399999999997</v>
      </c>
      <c r="D78">
        <v>616.80700000000002</v>
      </c>
      <c r="F78">
        <v>473.63400000000001</v>
      </c>
      <c r="G78">
        <v>226.93899999999999</v>
      </c>
      <c r="H78">
        <v>118.706</v>
      </c>
      <c r="I78" s="2"/>
      <c r="J78" s="2"/>
    </row>
    <row r="79" spans="2:10" x14ac:dyDescent="0.25">
      <c r="B79">
        <v>1311.43</v>
      </c>
      <c r="C79">
        <v>646.88199999999995</v>
      </c>
      <c r="D79">
        <v>633.21900000000005</v>
      </c>
      <c r="F79">
        <v>543.60599999999999</v>
      </c>
      <c r="G79">
        <v>206.44399999999999</v>
      </c>
      <c r="H79">
        <v>146.322</v>
      </c>
      <c r="I79" s="2"/>
      <c r="J79" s="2"/>
    </row>
    <row r="80" spans="2:10" x14ac:dyDescent="0.25">
      <c r="B80">
        <v>1371.95</v>
      </c>
      <c r="C80">
        <v>744.63699999999994</v>
      </c>
      <c r="D80">
        <v>1314</v>
      </c>
      <c r="F80">
        <v>589.94399999999996</v>
      </c>
      <c r="G80">
        <v>216.273</v>
      </c>
      <c r="H80">
        <v>180.11099999999999</v>
      </c>
      <c r="I80" s="2"/>
      <c r="J80" s="2"/>
    </row>
    <row r="81" spans="2:10" x14ac:dyDescent="0.25">
      <c r="B81">
        <v>1373.28</v>
      </c>
      <c r="C81">
        <v>761.95100000000002</v>
      </c>
      <c r="D81">
        <v>2200.92</v>
      </c>
      <c r="F81">
        <v>590.83900000000006</v>
      </c>
      <c r="G81">
        <v>204.499</v>
      </c>
      <c r="H81">
        <v>174.74799999999999</v>
      </c>
      <c r="I81" s="2"/>
      <c r="J81" s="2"/>
    </row>
    <row r="82" spans="2:10" x14ac:dyDescent="0.25">
      <c r="B82">
        <v>1099.4000000000001</v>
      </c>
      <c r="C82">
        <v>736.63199999999995</v>
      </c>
      <c r="D82">
        <v>900.78300000000002</v>
      </c>
      <c r="F82">
        <v>572.83399999999995</v>
      </c>
      <c r="G82">
        <v>244.07499999999999</v>
      </c>
      <c r="H82">
        <v>141.56700000000001</v>
      </c>
      <c r="I82" s="2"/>
      <c r="J82" s="2"/>
    </row>
    <row r="83" spans="2:10" x14ac:dyDescent="0.25">
      <c r="B83">
        <v>950.88400000000001</v>
      </c>
      <c r="C83">
        <v>860.774</v>
      </c>
      <c r="D83">
        <v>1000.44</v>
      </c>
      <c r="F83">
        <v>509.75</v>
      </c>
      <c r="G83">
        <v>240.185</v>
      </c>
      <c r="H83">
        <v>105.818</v>
      </c>
      <c r="I83" s="2"/>
      <c r="J83" s="2"/>
    </row>
    <row r="84" spans="2:10" x14ac:dyDescent="0.25">
      <c r="B84">
        <v>934.18299999999999</v>
      </c>
      <c r="C84">
        <v>1066.6400000000001</v>
      </c>
      <c r="D84">
        <v>592.327</v>
      </c>
      <c r="F84">
        <v>467.27199999999999</v>
      </c>
      <c r="G84">
        <v>337.61</v>
      </c>
      <c r="H84">
        <v>110.596</v>
      </c>
      <c r="I84" s="2"/>
      <c r="J84" s="2"/>
    </row>
    <row r="85" spans="2:10" x14ac:dyDescent="0.25">
      <c r="B85">
        <v>636.94500000000005</v>
      </c>
      <c r="C85">
        <v>1166.53</v>
      </c>
      <c r="D85">
        <v>617.97400000000005</v>
      </c>
      <c r="F85">
        <v>463.416</v>
      </c>
      <c r="G85">
        <v>424.93299999999999</v>
      </c>
      <c r="H85">
        <v>118.181</v>
      </c>
      <c r="I85" s="2"/>
      <c r="J85" s="2"/>
    </row>
    <row r="86" spans="2:10" x14ac:dyDescent="0.25">
      <c r="B86">
        <v>470.33600000000001</v>
      </c>
      <c r="C86">
        <v>1057.8699999999999</v>
      </c>
      <c r="D86">
        <v>1046.57</v>
      </c>
      <c r="F86">
        <v>410.93200000000002</v>
      </c>
      <c r="G86">
        <v>475.44499999999999</v>
      </c>
      <c r="H86">
        <v>137.82599999999999</v>
      </c>
      <c r="I86" s="2"/>
      <c r="J86" s="2"/>
    </row>
    <row r="87" spans="2:10" x14ac:dyDescent="0.25">
      <c r="B87">
        <v>853.69899999999996</v>
      </c>
      <c r="C87">
        <v>881.03800000000001</v>
      </c>
      <c r="D87">
        <v>1338.31</v>
      </c>
      <c r="F87">
        <v>442.81900000000002</v>
      </c>
      <c r="G87">
        <v>510.07299999999998</v>
      </c>
      <c r="H87">
        <v>137.44900000000001</v>
      </c>
      <c r="I87" s="2"/>
      <c r="J87" s="2"/>
    </row>
    <row r="88" spans="2:10" x14ac:dyDescent="0.25">
      <c r="B88">
        <v>944.84</v>
      </c>
      <c r="C88">
        <v>664.79200000000003</v>
      </c>
      <c r="D88">
        <v>1231.99</v>
      </c>
      <c r="F88">
        <v>558.73400000000004</v>
      </c>
      <c r="G88">
        <v>540.94399999999996</v>
      </c>
      <c r="H88">
        <v>147.76499999999999</v>
      </c>
      <c r="I88" s="2"/>
      <c r="J88" s="2"/>
    </row>
    <row r="89" spans="2:10" x14ac:dyDescent="0.25">
      <c r="B89">
        <v>1013.45</v>
      </c>
      <c r="C89">
        <v>981.51</v>
      </c>
      <c r="D89">
        <v>792.83100000000002</v>
      </c>
      <c r="F89">
        <v>634.09400000000005</v>
      </c>
      <c r="G89">
        <v>633.71600000000001</v>
      </c>
      <c r="H89">
        <v>270.95699999999999</v>
      </c>
      <c r="I89" s="2"/>
      <c r="J89" s="2"/>
    </row>
    <row r="90" spans="2:10" x14ac:dyDescent="0.25">
      <c r="B90">
        <v>1065.9000000000001</v>
      </c>
      <c r="C90">
        <v>612.57399999999996</v>
      </c>
      <c r="D90">
        <v>856.48599999999999</v>
      </c>
      <c r="F90">
        <v>643.40800000000002</v>
      </c>
      <c r="G90">
        <v>617.86099999999999</v>
      </c>
      <c r="H90">
        <v>271.77100000000002</v>
      </c>
      <c r="I90" s="2"/>
      <c r="J90" s="2"/>
    </row>
    <row r="91" spans="2:10" x14ac:dyDescent="0.25">
      <c r="B91">
        <v>994.57100000000003</v>
      </c>
      <c r="C91">
        <v>376.53100000000001</v>
      </c>
      <c r="D91">
        <v>897.68299999999999</v>
      </c>
      <c r="F91">
        <v>619.048</v>
      </c>
      <c r="G91">
        <v>569.02200000000005</v>
      </c>
      <c r="H91">
        <v>256.29700000000003</v>
      </c>
      <c r="I91" s="2"/>
      <c r="J91" s="2"/>
    </row>
    <row r="92" spans="2:10" x14ac:dyDescent="0.25">
      <c r="B92">
        <v>1125.57</v>
      </c>
      <c r="C92">
        <v>138.03200000000001</v>
      </c>
      <c r="D92">
        <v>875.61</v>
      </c>
      <c r="F92">
        <v>561.61400000000003</v>
      </c>
      <c r="G92">
        <v>586.45799999999997</v>
      </c>
      <c r="H92">
        <v>255.76499999999999</v>
      </c>
      <c r="I92" s="2"/>
      <c r="J92" s="2"/>
    </row>
    <row r="93" spans="2:10" x14ac:dyDescent="0.25">
      <c r="B93">
        <v>1571.25</v>
      </c>
      <c r="C93">
        <v>1573.58</v>
      </c>
      <c r="D93">
        <v>1022.9</v>
      </c>
      <c r="F93">
        <v>510.84800000000001</v>
      </c>
      <c r="G93">
        <v>552.08299999999997</v>
      </c>
      <c r="H93">
        <v>245.40199999999999</v>
      </c>
      <c r="I93" s="2"/>
      <c r="J93" s="2"/>
    </row>
    <row r="94" spans="2:10" x14ac:dyDescent="0.25">
      <c r="B94">
        <v>1538.72</v>
      </c>
      <c r="C94">
        <v>662.08500000000004</v>
      </c>
      <c r="D94">
        <v>944.48699999999997</v>
      </c>
      <c r="F94">
        <v>517.06500000000005</v>
      </c>
      <c r="G94">
        <v>495.43299999999999</v>
      </c>
      <c r="H94">
        <v>237.58500000000001</v>
      </c>
      <c r="I94" s="2"/>
      <c r="J94" s="2"/>
    </row>
    <row r="95" spans="2:10" x14ac:dyDescent="0.25">
      <c r="B95">
        <v>1849.04</v>
      </c>
      <c r="C95">
        <v>516.71900000000005</v>
      </c>
      <c r="D95">
        <v>685.30200000000002</v>
      </c>
      <c r="F95">
        <v>542.13599999999997</v>
      </c>
      <c r="G95">
        <v>482.28199999999998</v>
      </c>
      <c r="H95">
        <v>254.68899999999999</v>
      </c>
      <c r="I95" s="2"/>
      <c r="J95" s="2"/>
    </row>
    <row r="96" spans="2:10" x14ac:dyDescent="0.25">
      <c r="B96">
        <v>1283.97</v>
      </c>
      <c r="C96">
        <v>541.52099999999996</v>
      </c>
      <c r="D96">
        <v>543.95000000000005</v>
      </c>
      <c r="F96">
        <v>493.827</v>
      </c>
      <c r="G96">
        <v>422.94499999999999</v>
      </c>
      <c r="H96">
        <v>261.55599999999998</v>
      </c>
      <c r="I96" s="2"/>
      <c r="J96" s="2"/>
    </row>
    <row r="97" spans="2:10" x14ac:dyDescent="0.25">
      <c r="B97">
        <v>1350.36</v>
      </c>
      <c r="C97">
        <v>208.626</v>
      </c>
      <c r="D97">
        <v>480.79300000000001</v>
      </c>
      <c r="F97">
        <v>496.78699999999998</v>
      </c>
      <c r="G97">
        <v>376.32</v>
      </c>
      <c r="H97">
        <v>271.89699999999999</v>
      </c>
      <c r="I97" s="2"/>
      <c r="J97" s="2"/>
    </row>
    <row r="98" spans="2:10" x14ac:dyDescent="0.25">
      <c r="B98">
        <v>926.61099999999999</v>
      </c>
      <c r="C98">
        <v>1280.04</v>
      </c>
      <c r="D98">
        <v>565.03</v>
      </c>
      <c r="F98">
        <v>621.38400000000001</v>
      </c>
      <c r="G98">
        <v>354.29700000000003</v>
      </c>
      <c r="H98">
        <v>276.02999999999997</v>
      </c>
      <c r="I98" s="2"/>
      <c r="J98" s="2"/>
    </row>
    <row r="99" spans="2:10" x14ac:dyDescent="0.25">
      <c r="B99">
        <v>723.87300000000005</v>
      </c>
      <c r="C99">
        <v>1060.6400000000001</v>
      </c>
      <c r="D99">
        <v>592.43700000000001</v>
      </c>
      <c r="F99">
        <v>830.58699999999999</v>
      </c>
      <c r="G99">
        <v>349.99900000000002</v>
      </c>
      <c r="H99">
        <v>283.81299999999999</v>
      </c>
      <c r="I99" s="2"/>
      <c r="J99" s="2"/>
    </row>
    <row r="100" spans="2:10" x14ac:dyDescent="0.25">
      <c r="B100">
        <v>974.73199999999997</v>
      </c>
      <c r="C100">
        <v>501.40600000000001</v>
      </c>
      <c r="D100">
        <v>807.62</v>
      </c>
      <c r="F100">
        <v>608.29499999999996</v>
      </c>
      <c r="G100">
        <v>404.38499999999999</v>
      </c>
      <c r="H100">
        <v>266.71199999999999</v>
      </c>
      <c r="I100" s="2"/>
      <c r="J100" s="2"/>
    </row>
    <row r="101" spans="2:10" x14ac:dyDescent="0.25">
      <c r="B101">
        <v>1270.44</v>
      </c>
      <c r="C101">
        <v>533.49599999999998</v>
      </c>
      <c r="D101">
        <v>735.96400000000006</v>
      </c>
      <c r="F101">
        <v>419.92500000000001</v>
      </c>
      <c r="G101">
        <v>459.84300000000002</v>
      </c>
      <c r="H101">
        <v>254.965</v>
      </c>
      <c r="I101" s="2"/>
      <c r="J101" s="2"/>
    </row>
    <row r="102" spans="2:10" x14ac:dyDescent="0.25">
      <c r="B102">
        <v>1229.1199999999999</v>
      </c>
      <c r="C102">
        <v>1337.75</v>
      </c>
      <c r="D102">
        <v>725.91600000000005</v>
      </c>
      <c r="F102">
        <v>426.62</v>
      </c>
      <c r="G102">
        <v>465.62400000000002</v>
      </c>
      <c r="H102">
        <v>236.69800000000001</v>
      </c>
      <c r="I102" s="2"/>
      <c r="J102" s="2"/>
    </row>
    <row r="103" spans="2:10" x14ac:dyDescent="0.25">
      <c r="B103">
        <v>1134.8499999999999</v>
      </c>
      <c r="C103">
        <v>513.20600000000002</v>
      </c>
      <c r="D103">
        <v>675.34699999999998</v>
      </c>
      <c r="F103">
        <v>608.82399999999996</v>
      </c>
      <c r="G103">
        <v>489.89800000000002</v>
      </c>
      <c r="H103">
        <v>220.762</v>
      </c>
      <c r="I103" s="2"/>
      <c r="J103" s="2"/>
    </row>
    <row r="104" spans="2:10" x14ac:dyDescent="0.25">
      <c r="B104">
        <v>1507.68</v>
      </c>
      <c r="C104">
        <v>522.08600000000001</v>
      </c>
      <c r="D104">
        <v>433.94799999999998</v>
      </c>
      <c r="F104">
        <v>524.38900000000001</v>
      </c>
      <c r="G104">
        <v>499.85300000000001</v>
      </c>
      <c r="H104">
        <v>232.096</v>
      </c>
      <c r="I104" s="2"/>
      <c r="J104" s="2"/>
    </row>
    <row r="105" spans="2:10" x14ac:dyDescent="0.25">
      <c r="B105">
        <v>1275.3</v>
      </c>
      <c r="C105">
        <v>299.25799999999998</v>
      </c>
      <c r="D105">
        <v>802.44</v>
      </c>
      <c r="F105">
        <v>565.92200000000003</v>
      </c>
      <c r="G105">
        <v>534.51199999999994</v>
      </c>
      <c r="H105">
        <v>251.054</v>
      </c>
      <c r="I105" s="2"/>
      <c r="J105" s="2"/>
    </row>
    <row r="106" spans="2:10" x14ac:dyDescent="0.25">
      <c r="B106">
        <v>1221.21</v>
      </c>
      <c r="C106">
        <v>322.78899999999999</v>
      </c>
      <c r="D106">
        <v>868.64200000000005</v>
      </c>
      <c r="F106">
        <v>669.31299999999999</v>
      </c>
      <c r="G106">
        <v>536.875</v>
      </c>
      <c r="H106">
        <v>253.767</v>
      </c>
      <c r="I106" s="2"/>
      <c r="J106" s="2"/>
    </row>
    <row r="107" spans="2:10" x14ac:dyDescent="0.25">
      <c r="B107">
        <v>1187.95</v>
      </c>
      <c r="C107">
        <v>4598.1099999999997</v>
      </c>
      <c r="D107">
        <v>717.399</v>
      </c>
      <c r="F107">
        <v>780.64800000000002</v>
      </c>
      <c r="G107">
        <v>556.41</v>
      </c>
      <c r="H107">
        <v>255.26499999999999</v>
      </c>
      <c r="I107" s="2"/>
      <c r="J107" s="2"/>
    </row>
    <row r="108" spans="2:10" x14ac:dyDescent="0.25">
      <c r="B108">
        <v>1020.19</v>
      </c>
      <c r="C108">
        <v>3715.08</v>
      </c>
      <c r="D108">
        <v>679.71</v>
      </c>
      <c r="F108">
        <v>694.62900000000002</v>
      </c>
      <c r="G108">
        <v>522.31899999999996</v>
      </c>
      <c r="H108">
        <v>271.791</v>
      </c>
      <c r="I108" s="2"/>
      <c r="J108" s="2"/>
    </row>
    <row r="109" spans="2:10" x14ac:dyDescent="0.25">
      <c r="B109">
        <v>906.31600000000003</v>
      </c>
      <c r="C109">
        <v>1098.03</v>
      </c>
      <c r="D109">
        <v>1004.44</v>
      </c>
      <c r="F109">
        <v>575.05899999999997</v>
      </c>
      <c r="G109">
        <v>480.61099999999999</v>
      </c>
      <c r="H109">
        <v>279.69900000000001</v>
      </c>
      <c r="I109" s="2"/>
      <c r="J109" s="2"/>
    </row>
    <row r="110" spans="2:10" x14ac:dyDescent="0.25">
      <c r="B110">
        <v>753.97799999999995</v>
      </c>
      <c r="C110">
        <v>1082.5899999999999</v>
      </c>
      <c r="D110">
        <v>1009.09</v>
      </c>
      <c r="F110">
        <v>476.96699999999998</v>
      </c>
      <c r="G110">
        <v>436.38299999999998</v>
      </c>
      <c r="H110">
        <v>259.87400000000002</v>
      </c>
      <c r="I110" s="2"/>
      <c r="J110" s="2"/>
    </row>
    <row r="111" spans="2:10" x14ac:dyDescent="0.25">
      <c r="B111">
        <v>692.16899999999998</v>
      </c>
      <c r="C111">
        <v>855.15499999999997</v>
      </c>
      <c r="D111">
        <v>867.33199999999999</v>
      </c>
      <c r="F111">
        <v>462.16699999999997</v>
      </c>
      <c r="G111">
        <v>413.43799999999999</v>
      </c>
      <c r="H111">
        <v>212.79300000000001</v>
      </c>
      <c r="I111" s="2"/>
      <c r="J111" s="2"/>
    </row>
    <row r="112" spans="2:10" x14ac:dyDescent="0.25">
      <c r="B112">
        <v>692.26199999999994</v>
      </c>
      <c r="C112">
        <v>1172.27</v>
      </c>
      <c r="D112">
        <v>709.25</v>
      </c>
      <c r="F112">
        <v>481.97699999999998</v>
      </c>
      <c r="G112">
        <v>364.66899999999998</v>
      </c>
      <c r="H112">
        <v>88.765299999999996</v>
      </c>
      <c r="I112" s="2"/>
      <c r="J112" s="2"/>
    </row>
    <row r="113" spans="2:10" x14ac:dyDescent="0.25">
      <c r="B113">
        <v>579.63</v>
      </c>
      <c r="C113">
        <v>838.21699999999998</v>
      </c>
      <c r="D113">
        <v>719.02</v>
      </c>
      <c r="F113">
        <v>568.57899999999995</v>
      </c>
      <c r="G113">
        <v>342.76299999999998</v>
      </c>
      <c r="H113">
        <v>94.471699999999998</v>
      </c>
      <c r="I113" s="2"/>
      <c r="J113" s="2"/>
    </row>
    <row r="114" spans="2:10" x14ac:dyDescent="0.25">
      <c r="B114">
        <v>812.07100000000003</v>
      </c>
      <c r="C114">
        <v>1100.51</v>
      </c>
      <c r="D114">
        <v>723.18200000000002</v>
      </c>
      <c r="F114">
        <v>573.92899999999997</v>
      </c>
      <c r="G114">
        <v>277.73</v>
      </c>
      <c r="H114">
        <v>84.615899999999996</v>
      </c>
      <c r="I114" s="2"/>
      <c r="J114" s="2"/>
    </row>
    <row r="115" spans="2:10" x14ac:dyDescent="0.25">
      <c r="B115">
        <v>1506.57</v>
      </c>
      <c r="C115">
        <v>1549.95</v>
      </c>
      <c r="D115">
        <v>1389.32</v>
      </c>
      <c r="F115">
        <v>574.73800000000006</v>
      </c>
      <c r="G115">
        <v>238.16900000000001</v>
      </c>
      <c r="H115">
        <v>101.89400000000001</v>
      </c>
      <c r="I115" s="2"/>
      <c r="J115" s="2"/>
    </row>
    <row r="116" spans="2:10" x14ac:dyDescent="0.25">
      <c r="B116">
        <v>1697.73</v>
      </c>
      <c r="C116">
        <v>1144.5899999999999</v>
      </c>
      <c r="D116">
        <v>1333.8</v>
      </c>
      <c r="F116">
        <v>624.74099999999999</v>
      </c>
      <c r="G116">
        <v>207.88399999999999</v>
      </c>
      <c r="H116">
        <v>130.261</v>
      </c>
      <c r="I116" s="2"/>
      <c r="J116" s="2"/>
    </row>
    <row r="117" spans="2:10" x14ac:dyDescent="0.25">
      <c r="B117">
        <v>1158.99</v>
      </c>
      <c r="C117">
        <v>1157.17</v>
      </c>
      <c r="D117">
        <v>1189.44</v>
      </c>
      <c r="F117">
        <v>651.07000000000005</v>
      </c>
      <c r="G117">
        <v>204.70500000000001</v>
      </c>
      <c r="H117">
        <v>160.965</v>
      </c>
      <c r="I117" s="2"/>
      <c r="J117" s="2"/>
    </row>
    <row r="118" spans="2:10" x14ac:dyDescent="0.25">
      <c r="B118">
        <v>1292.6099999999999</v>
      </c>
      <c r="C118">
        <v>782.55100000000004</v>
      </c>
      <c r="D118">
        <v>951.447</v>
      </c>
      <c r="F118">
        <v>613.24699999999996</v>
      </c>
      <c r="G118">
        <v>250.15899999999999</v>
      </c>
      <c r="H118">
        <v>165.768</v>
      </c>
      <c r="I118" s="2"/>
      <c r="J118" s="2"/>
    </row>
    <row r="119" spans="2:10" x14ac:dyDescent="0.25">
      <c r="B119">
        <v>990.38800000000003</v>
      </c>
      <c r="C119">
        <v>978.21699999999998</v>
      </c>
      <c r="D119">
        <v>1016.29</v>
      </c>
      <c r="F119">
        <v>746.90599999999995</v>
      </c>
      <c r="G119">
        <v>234.30199999999999</v>
      </c>
      <c r="H119">
        <v>183.23599999999999</v>
      </c>
      <c r="I119" s="2"/>
      <c r="J119" s="2"/>
    </row>
    <row r="120" spans="2:10" x14ac:dyDescent="0.25">
      <c r="B120">
        <v>1187.1400000000001</v>
      </c>
      <c r="C120">
        <v>959.47799999999995</v>
      </c>
      <c r="D120">
        <v>1041.3</v>
      </c>
      <c r="F120">
        <v>717.89499999999998</v>
      </c>
      <c r="G120">
        <v>233.839</v>
      </c>
      <c r="H120">
        <v>212.08600000000001</v>
      </c>
      <c r="I120" s="2"/>
      <c r="J120" s="2"/>
    </row>
    <row r="121" spans="2:10" x14ac:dyDescent="0.25">
      <c r="B121">
        <v>1530.39</v>
      </c>
      <c r="C121">
        <v>1100.0899999999999</v>
      </c>
      <c r="D121">
        <v>1275.44</v>
      </c>
      <c r="F121">
        <v>630.44100000000003</v>
      </c>
      <c r="G121">
        <v>222.49299999999999</v>
      </c>
      <c r="H121">
        <v>212.40799999999999</v>
      </c>
      <c r="I121" s="2"/>
      <c r="J121" s="2"/>
    </row>
    <row r="122" spans="2:10" x14ac:dyDescent="0.3">
      <c r="B122">
        <v>1780.6</v>
      </c>
      <c r="C122">
        <v>1115.25</v>
      </c>
      <c r="D122">
        <v>1475.63</v>
      </c>
      <c r="F122">
        <v>669.99699999999996</v>
      </c>
      <c r="G122">
        <v>212.745</v>
      </c>
      <c r="H122">
        <v>192.08099999999999</v>
      </c>
    </row>
    <row r="123" spans="2:10" x14ac:dyDescent="0.3">
      <c r="B123">
        <v>1823.28</v>
      </c>
      <c r="C123">
        <v>779.08900000000006</v>
      </c>
      <c r="D123">
        <v>1062.95</v>
      </c>
      <c r="F123">
        <v>579.05100000000004</v>
      </c>
      <c r="G123">
        <v>273.25099999999998</v>
      </c>
      <c r="H123">
        <v>181.114</v>
      </c>
    </row>
    <row r="124" spans="2:10" x14ac:dyDescent="0.3">
      <c r="B124">
        <v>1764.97</v>
      </c>
      <c r="C124">
        <v>855.47900000000004</v>
      </c>
      <c r="D124">
        <v>743.43499999999995</v>
      </c>
      <c r="F124">
        <v>586.46299999999997</v>
      </c>
      <c r="G124">
        <v>315.23099999999999</v>
      </c>
      <c r="H124">
        <v>151.649</v>
      </c>
    </row>
    <row r="125" spans="2:10" x14ac:dyDescent="0.3">
      <c r="B125">
        <v>1892.85</v>
      </c>
      <c r="C125">
        <v>543.36800000000005</v>
      </c>
      <c r="D125">
        <v>782.77</v>
      </c>
      <c r="F125">
        <v>471.68200000000002</v>
      </c>
      <c r="G125">
        <v>406.61500000000001</v>
      </c>
      <c r="H125">
        <v>109.26900000000001</v>
      </c>
    </row>
    <row r="126" spans="2:10" x14ac:dyDescent="0.3">
      <c r="B126">
        <v>1696.76</v>
      </c>
      <c r="C126">
        <v>755.65800000000002</v>
      </c>
      <c r="D126">
        <v>893.03399999999999</v>
      </c>
      <c r="F126">
        <v>444.77699999999999</v>
      </c>
      <c r="G126">
        <v>455.09100000000001</v>
      </c>
      <c r="H126">
        <v>137.03899999999999</v>
      </c>
    </row>
    <row r="127" spans="2:10" x14ac:dyDescent="0.3">
      <c r="B127">
        <v>1209.1600000000001</v>
      </c>
      <c r="C127">
        <v>958.029</v>
      </c>
      <c r="D127">
        <v>1084.6600000000001</v>
      </c>
      <c r="F127">
        <v>466.71800000000002</v>
      </c>
      <c r="G127">
        <v>483.02600000000001</v>
      </c>
      <c r="H127">
        <v>128.369</v>
      </c>
    </row>
    <row r="128" spans="2:10" x14ac:dyDescent="0.3">
      <c r="B128">
        <v>1129.8</v>
      </c>
      <c r="C128">
        <v>997.88300000000004</v>
      </c>
      <c r="D128">
        <v>976.673</v>
      </c>
      <c r="F128">
        <v>484.74299999999999</v>
      </c>
      <c r="G128">
        <v>519.61699999999996</v>
      </c>
      <c r="H128">
        <v>137.447</v>
      </c>
    </row>
    <row r="129" spans="2:8" x14ac:dyDescent="0.3">
      <c r="B129">
        <v>1410.65</v>
      </c>
      <c r="C129">
        <v>1013.67</v>
      </c>
      <c r="D129">
        <v>841.81899999999996</v>
      </c>
      <c r="F129">
        <v>418.24299999999999</v>
      </c>
      <c r="G129">
        <v>546.86500000000001</v>
      </c>
      <c r="H129">
        <v>144.17099999999999</v>
      </c>
    </row>
    <row r="130" spans="2:8" x14ac:dyDescent="0.3">
      <c r="B130">
        <v>1235.57</v>
      </c>
      <c r="C130">
        <v>839.774</v>
      </c>
      <c r="D130">
        <v>831.25199999999995</v>
      </c>
      <c r="F130">
        <v>578.87900000000002</v>
      </c>
      <c r="G130">
        <v>548.70500000000004</v>
      </c>
      <c r="H130">
        <v>283.78399999999999</v>
      </c>
    </row>
    <row r="131" spans="2:8" x14ac:dyDescent="0.3">
      <c r="B131">
        <v>1395.09</v>
      </c>
      <c r="C131">
        <v>745.99400000000003</v>
      </c>
      <c r="D131">
        <v>766.48699999999997</v>
      </c>
      <c r="F131">
        <v>630.01199999999994</v>
      </c>
      <c r="G131">
        <v>495.01100000000002</v>
      </c>
      <c r="H131">
        <v>294.55500000000001</v>
      </c>
    </row>
    <row r="132" spans="2:8" x14ac:dyDescent="0.3">
      <c r="B132">
        <v>1447.81</v>
      </c>
      <c r="C132">
        <v>658.68600000000004</v>
      </c>
      <c r="D132">
        <v>753.57</v>
      </c>
      <c r="F132">
        <v>628.40899999999999</v>
      </c>
      <c r="G132">
        <v>451.53800000000001</v>
      </c>
      <c r="H132">
        <v>274.96499999999997</v>
      </c>
    </row>
    <row r="133" spans="2:8" x14ac:dyDescent="0.3">
      <c r="B133">
        <v>1309</v>
      </c>
      <c r="C133">
        <v>673.31399999999996</v>
      </c>
      <c r="D133">
        <v>639.90099999999995</v>
      </c>
      <c r="F133">
        <v>606.85599999999999</v>
      </c>
      <c r="G133">
        <v>438.09899999999999</v>
      </c>
      <c r="H133">
        <v>266.92399999999998</v>
      </c>
    </row>
    <row r="134" spans="2:8" x14ac:dyDescent="0.3">
      <c r="B134">
        <v>995.10199999999998</v>
      </c>
      <c r="C134">
        <v>651.14499999999998</v>
      </c>
      <c r="D134">
        <v>649.08299999999997</v>
      </c>
      <c r="F134">
        <v>564.57899999999995</v>
      </c>
      <c r="G134">
        <v>411.18</v>
      </c>
      <c r="H134">
        <v>242.76300000000001</v>
      </c>
    </row>
    <row r="135" spans="2:8" x14ac:dyDescent="0.3">
      <c r="B135">
        <v>893.65200000000004</v>
      </c>
      <c r="C135">
        <v>472.625</v>
      </c>
      <c r="D135">
        <v>579.678</v>
      </c>
      <c r="F135">
        <v>524.29399999999998</v>
      </c>
      <c r="G135">
        <v>444.21300000000002</v>
      </c>
      <c r="H135">
        <v>250.94300000000001</v>
      </c>
    </row>
    <row r="136" spans="2:8" x14ac:dyDescent="0.3">
      <c r="B136">
        <v>1044.27</v>
      </c>
      <c r="C136">
        <v>935.19799999999998</v>
      </c>
      <c r="D136">
        <v>518.03800000000001</v>
      </c>
      <c r="F136">
        <v>532.44500000000005</v>
      </c>
      <c r="G136">
        <v>409.28</v>
      </c>
      <c r="H136">
        <v>257.49900000000002</v>
      </c>
    </row>
    <row r="137" spans="2:8" x14ac:dyDescent="0.3">
      <c r="B137">
        <v>1002.12</v>
      </c>
      <c r="C137">
        <v>1585.81</v>
      </c>
      <c r="D137">
        <v>294.959</v>
      </c>
      <c r="F137">
        <v>612.28899999999999</v>
      </c>
      <c r="G137">
        <v>344.36700000000002</v>
      </c>
      <c r="H137">
        <v>284.99</v>
      </c>
    </row>
    <row r="138" spans="2:8" x14ac:dyDescent="0.3">
      <c r="B138">
        <v>884.18100000000004</v>
      </c>
      <c r="C138">
        <v>1946.4</v>
      </c>
      <c r="D138">
        <v>273.64999999999998</v>
      </c>
      <c r="F138">
        <v>688.44200000000001</v>
      </c>
      <c r="G138">
        <v>349.70600000000002</v>
      </c>
      <c r="H138">
        <v>279.19400000000002</v>
      </c>
    </row>
    <row r="139" spans="2:8" x14ac:dyDescent="0.3">
      <c r="B139">
        <v>969.78899999999999</v>
      </c>
      <c r="C139">
        <v>1698.18</v>
      </c>
      <c r="D139">
        <v>672.78899999999999</v>
      </c>
      <c r="F139">
        <v>519.09699999999998</v>
      </c>
      <c r="G139">
        <v>372.63200000000001</v>
      </c>
      <c r="H139">
        <v>260.995</v>
      </c>
    </row>
    <row r="140" spans="2:8" x14ac:dyDescent="0.3">
      <c r="B140">
        <v>853.96699999999998</v>
      </c>
      <c r="C140">
        <v>755.49800000000005</v>
      </c>
      <c r="D140">
        <v>666.42100000000005</v>
      </c>
      <c r="F140">
        <v>581.71699999999998</v>
      </c>
      <c r="G140">
        <v>366.31700000000001</v>
      </c>
      <c r="H140">
        <v>254.75200000000001</v>
      </c>
    </row>
    <row r="141" spans="2:8" x14ac:dyDescent="0.3">
      <c r="B141">
        <v>1206.9100000000001</v>
      </c>
      <c r="C141">
        <v>557.21100000000001</v>
      </c>
      <c r="D141">
        <v>630.73500000000001</v>
      </c>
      <c r="F141">
        <v>495.28899999999999</v>
      </c>
      <c r="G141">
        <v>427.29199999999997</v>
      </c>
      <c r="H141">
        <v>264.178</v>
      </c>
    </row>
    <row r="142" spans="2:8" x14ac:dyDescent="0.3">
      <c r="B142">
        <v>1085.6300000000001</v>
      </c>
      <c r="C142">
        <v>172.101</v>
      </c>
      <c r="D142">
        <v>699.04200000000003</v>
      </c>
      <c r="F142">
        <v>498.06099999999998</v>
      </c>
      <c r="G142">
        <v>446.7</v>
      </c>
      <c r="H142">
        <v>251.60900000000001</v>
      </c>
    </row>
    <row r="143" spans="2:8" x14ac:dyDescent="0.3">
      <c r="B143">
        <v>1049.5899999999999</v>
      </c>
      <c r="C143">
        <v>185.64400000000001</v>
      </c>
      <c r="D143">
        <v>707.05600000000004</v>
      </c>
      <c r="F143">
        <v>556.01900000000001</v>
      </c>
      <c r="G143">
        <v>449.81</v>
      </c>
      <c r="H143">
        <v>228.90100000000001</v>
      </c>
    </row>
    <row r="144" spans="2:8" x14ac:dyDescent="0.3">
      <c r="B144">
        <v>905.92200000000003</v>
      </c>
      <c r="C144">
        <v>266.21100000000001</v>
      </c>
      <c r="D144">
        <v>824.05</v>
      </c>
      <c r="F144">
        <v>624.60900000000004</v>
      </c>
      <c r="G144">
        <v>433.90100000000001</v>
      </c>
      <c r="H144">
        <v>233.202</v>
      </c>
    </row>
    <row r="145" spans="2:8" x14ac:dyDescent="0.3">
      <c r="B145">
        <v>1136.29</v>
      </c>
      <c r="C145">
        <v>574.74099999999999</v>
      </c>
      <c r="D145">
        <v>757.96699999999998</v>
      </c>
      <c r="F145">
        <v>636.80200000000002</v>
      </c>
      <c r="G145">
        <v>475.71</v>
      </c>
      <c r="H145">
        <v>236.078</v>
      </c>
    </row>
    <row r="146" spans="2:8" x14ac:dyDescent="0.3">
      <c r="B146">
        <v>1172.6099999999999</v>
      </c>
      <c r="C146">
        <v>673.41200000000003</v>
      </c>
      <c r="D146">
        <v>752.59199999999998</v>
      </c>
      <c r="F146">
        <v>637.202</v>
      </c>
      <c r="G146">
        <v>509.11099999999999</v>
      </c>
      <c r="H146">
        <v>243.667</v>
      </c>
    </row>
    <row r="147" spans="2:8" x14ac:dyDescent="0.3">
      <c r="B147">
        <v>1449.16</v>
      </c>
      <c r="C147">
        <v>521.20100000000002</v>
      </c>
      <c r="D147">
        <v>745.87300000000005</v>
      </c>
      <c r="F147">
        <v>612.33100000000002</v>
      </c>
      <c r="G147">
        <v>488.44799999999998</v>
      </c>
      <c r="H147">
        <v>238.78800000000001</v>
      </c>
    </row>
    <row r="148" spans="2:8" x14ac:dyDescent="0.3">
      <c r="B148">
        <v>1279.4000000000001</v>
      </c>
      <c r="C148">
        <v>464.05500000000001</v>
      </c>
      <c r="D148">
        <v>692.62300000000005</v>
      </c>
      <c r="F148">
        <v>493.73399999999998</v>
      </c>
      <c r="G148">
        <v>496.75</v>
      </c>
      <c r="H148">
        <v>229.977</v>
      </c>
    </row>
    <row r="149" spans="2:8" x14ac:dyDescent="0.3">
      <c r="B149">
        <v>934.30799999999999</v>
      </c>
      <c r="C149">
        <v>2515.11</v>
      </c>
      <c r="D149">
        <v>852.745</v>
      </c>
      <c r="F149">
        <v>472.74299999999999</v>
      </c>
      <c r="G149">
        <v>448.971</v>
      </c>
      <c r="H149">
        <v>225.65899999999999</v>
      </c>
    </row>
    <row r="150" spans="2:8" x14ac:dyDescent="0.3">
      <c r="B150">
        <v>1004.35</v>
      </c>
      <c r="C150">
        <v>2149.92</v>
      </c>
      <c r="D150">
        <v>996.24099999999999</v>
      </c>
      <c r="F150">
        <v>472.863</v>
      </c>
      <c r="G150">
        <v>367.12599999999998</v>
      </c>
      <c r="H150">
        <v>204.05600000000001</v>
      </c>
    </row>
    <row r="151" spans="2:8" x14ac:dyDescent="0.3">
      <c r="B151">
        <v>847.22699999999998</v>
      </c>
      <c r="C151">
        <v>1751.72</v>
      </c>
      <c r="D151">
        <v>946.35599999999999</v>
      </c>
      <c r="F151">
        <v>580.78800000000001</v>
      </c>
      <c r="G151">
        <v>340.529</v>
      </c>
      <c r="H151">
        <v>193.709</v>
      </c>
    </row>
    <row r="152" spans="2:8" x14ac:dyDescent="0.3">
      <c r="B152">
        <v>1319.98</v>
      </c>
      <c r="C152">
        <v>1328.64</v>
      </c>
      <c r="D152">
        <v>866.82600000000002</v>
      </c>
      <c r="F152">
        <v>545.91099999999994</v>
      </c>
      <c r="G152">
        <v>338.36599999999999</v>
      </c>
      <c r="H152">
        <v>154.935</v>
      </c>
    </row>
    <row r="153" spans="2:8" x14ac:dyDescent="0.3">
      <c r="B153">
        <v>1127.7</v>
      </c>
      <c r="C153">
        <v>1682.27</v>
      </c>
      <c r="D153">
        <v>1150.3499999999999</v>
      </c>
      <c r="F153">
        <v>566.47900000000004</v>
      </c>
      <c r="G153">
        <v>318.84899999999999</v>
      </c>
      <c r="H153">
        <v>103.68600000000001</v>
      </c>
    </row>
    <row r="154" spans="2:8" x14ac:dyDescent="0.3">
      <c r="B154">
        <v>1539.14</v>
      </c>
      <c r="C154">
        <v>2277.58</v>
      </c>
      <c r="D154">
        <v>1278.1500000000001</v>
      </c>
      <c r="F154">
        <v>622.19899999999996</v>
      </c>
      <c r="G154">
        <v>275.80500000000001</v>
      </c>
      <c r="H154">
        <v>106.136</v>
      </c>
    </row>
    <row r="155" spans="2:8" x14ac:dyDescent="0.3">
      <c r="B155">
        <v>1116.8499999999999</v>
      </c>
      <c r="C155">
        <v>1930.91</v>
      </c>
      <c r="D155">
        <v>1000.46</v>
      </c>
      <c r="F155">
        <v>673.15099999999995</v>
      </c>
      <c r="G155">
        <v>236.10400000000001</v>
      </c>
      <c r="H155">
        <v>129.15700000000001</v>
      </c>
    </row>
    <row r="156" spans="2:8" x14ac:dyDescent="0.3">
      <c r="B156">
        <v>1221.96</v>
      </c>
      <c r="C156">
        <v>1863.19</v>
      </c>
      <c r="D156">
        <v>558.06700000000001</v>
      </c>
      <c r="F156">
        <v>711.149</v>
      </c>
      <c r="G156">
        <v>243.941</v>
      </c>
      <c r="H156">
        <v>162.61600000000001</v>
      </c>
    </row>
    <row r="157" spans="2:8" x14ac:dyDescent="0.3">
      <c r="B157">
        <v>950.78300000000002</v>
      </c>
      <c r="C157">
        <v>2122.7199999999998</v>
      </c>
      <c r="D157">
        <v>670.33100000000002</v>
      </c>
      <c r="F157">
        <v>795.61400000000003</v>
      </c>
      <c r="G157">
        <v>269.75599999999997</v>
      </c>
      <c r="H157">
        <v>169.881</v>
      </c>
    </row>
    <row r="158" spans="2:8" x14ac:dyDescent="0.3">
      <c r="B158">
        <v>399.09800000000001</v>
      </c>
      <c r="C158">
        <v>1896.59</v>
      </c>
      <c r="D158">
        <v>860.48400000000004</v>
      </c>
      <c r="F158">
        <v>860.77099999999996</v>
      </c>
      <c r="G158">
        <v>243.53</v>
      </c>
      <c r="H158">
        <v>159.62799999999999</v>
      </c>
    </row>
    <row r="159" spans="2:8" x14ac:dyDescent="0.3">
      <c r="B159">
        <v>292.58699999999999</v>
      </c>
      <c r="C159">
        <v>786.09</v>
      </c>
      <c r="D159">
        <v>706.76300000000003</v>
      </c>
      <c r="F159">
        <v>891.25800000000004</v>
      </c>
      <c r="G159">
        <v>236.01900000000001</v>
      </c>
      <c r="H159">
        <v>172.84399999999999</v>
      </c>
    </row>
    <row r="160" spans="2:8" x14ac:dyDescent="0.3">
      <c r="B160">
        <v>10199.1</v>
      </c>
      <c r="C160">
        <v>872.30799999999999</v>
      </c>
      <c r="D160">
        <v>657.30799999999999</v>
      </c>
      <c r="F160">
        <v>794.52</v>
      </c>
      <c r="G160">
        <v>234.452</v>
      </c>
      <c r="H160">
        <v>208.375</v>
      </c>
    </row>
    <row r="161" spans="2:8" x14ac:dyDescent="0.3">
      <c r="B161">
        <v>17322.8</v>
      </c>
      <c r="C161">
        <v>1154.2</v>
      </c>
      <c r="D161">
        <v>678.01300000000003</v>
      </c>
      <c r="F161">
        <v>716.62199999999996</v>
      </c>
      <c r="G161">
        <v>226.95599999999999</v>
      </c>
      <c r="H161">
        <v>191.405</v>
      </c>
    </row>
    <row r="162" spans="2:8" x14ac:dyDescent="0.3">
      <c r="B162">
        <v>7427</v>
      </c>
      <c r="C162">
        <v>1639.76</v>
      </c>
      <c r="D162">
        <v>1159.8499999999999</v>
      </c>
      <c r="F162">
        <v>647.61</v>
      </c>
      <c r="G162">
        <v>253.899</v>
      </c>
      <c r="H162">
        <v>159.386</v>
      </c>
    </row>
    <row r="163" spans="2:8" x14ac:dyDescent="0.3">
      <c r="B163">
        <v>721.58</v>
      </c>
      <c r="C163">
        <v>2472.1999999999998</v>
      </c>
      <c r="D163">
        <v>992.55799999999999</v>
      </c>
      <c r="F163">
        <v>571.79499999999996</v>
      </c>
      <c r="G163">
        <v>267.57299999999998</v>
      </c>
      <c r="H163">
        <v>140.929</v>
      </c>
    </row>
    <row r="164" spans="2:8" x14ac:dyDescent="0.3">
      <c r="B164">
        <v>641.71699999999998</v>
      </c>
      <c r="C164">
        <v>1740.56</v>
      </c>
      <c r="D164">
        <v>1523.13</v>
      </c>
      <c r="F164">
        <v>562.904</v>
      </c>
      <c r="G164">
        <v>315.286</v>
      </c>
      <c r="H164">
        <v>151.56200000000001</v>
      </c>
    </row>
    <row r="165" spans="2:8" x14ac:dyDescent="0.3">
      <c r="B165">
        <v>7427.56</v>
      </c>
      <c r="C165">
        <v>1241.0899999999999</v>
      </c>
      <c r="D165">
        <v>1438.08</v>
      </c>
      <c r="F165">
        <v>515.32500000000005</v>
      </c>
      <c r="G165">
        <v>348.58699999999999</v>
      </c>
      <c r="H165">
        <v>146.64099999999999</v>
      </c>
    </row>
    <row r="166" spans="2:8" x14ac:dyDescent="0.3">
      <c r="B166">
        <v>2685.68</v>
      </c>
      <c r="C166">
        <v>1095.26</v>
      </c>
      <c r="D166">
        <v>926.36300000000006</v>
      </c>
      <c r="F166">
        <v>434.09199999999998</v>
      </c>
      <c r="G166">
        <v>384.78100000000001</v>
      </c>
      <c r="H166">
        <v>114.92400000000001</v>
      </c>
    </row>
    <row r="167" spans="2:8" x14ac:dyDescent="0.3">
      <c r="B167">
        <v>1522.39</v>
      </c>
      <c r="C167">
        <v>1126.25</v>
      </c>
      <c r="D167">
        <v>928.75099999999998</v>
      </c>
      <c r="F167">
        <v>407.87900000000002</v>
      </c>
      <c r="G167">
        <v>422.01299999999998</v>
      </c>
      <c r="H167">
        <v>115.045</v>
      </c>
    </row>
    <row r="168" spans="2:8" x14ac:dyDescent="0.3">
      <c r="B168">
        <v>177.542</v>
      </c>
      <c r="C168">
        <v>1064.3499999999999</v>
      </c>
      <c r="D168">
        <v>734.98299999999995</v>
      </c>
      <c r="F168">
        <v>425.87700000000001</v>
      </c>
      <c r="G168">
        <v>434.30399999999997</v>
      </c>
      <c r="H168">
        <v>155.215</v>
      </c>
    </row>
    <row r="169" spans="2:8" x14ac:dyDescent="0.3">
      <c r="B169">
        <v>3533.85</v>
      </c>
      <c r="C169">
        <v>1072.82</v>
      </c>
      <c r="D169">
        <v>775.53599999999994</v>
      </c>
      <c r="F169">
        <v>536.44399999999996</v>
      </c>
      <c r="G169">
        <v>447.15800000000002</v>
      </c>
      <c r="H169">
        <v>124.404</v>
      </c>
    </row>
    <row r="170" spans="2:8" x14ac:dyDescent="0.3">
      <c r="B170">
        <v>9550.7000000000007</v>
      </c>
      <c r="C170">
        <v>1006.27</v>
      </c>
      <c r="D170">
        <v>717.45699999999999</v>
      </c>
      <c r="F170">
        <v>733.12199999999996</v>
      </c>
      <c r="G170">
        <v>468.262</v>
      </c>
      <c r="H170">
        <v>129.34700000000001</v>
      </c>
    </row>
    <row r="171" spans="2:8" x14ac:dyDescent="0.3">
      <c r="B171">
        <v>6256.8</v>
      </c>
      <c r="C171">
        <v>1002.04</v>
      </c>
      <c r="D171">
        <v>770.68</v>
      </c>
      <c r="F171">
        <v>680.03700000000003</v>
      </c>
      <c r="G171">
        <v>451.50200000000001</v>
      </c>
      <c r="H171">
        <v>129.61099999999999</v>
      </c>
    </row>
    <row r="172" spans="2:8" x14ac:dyDescent="0.3">
      <c r="B172">
        <v>3363.1</v>
      </c>
      <c r="C172">
        <v>954.13</v>
      </c>
      <c r="D172">
        <v>788.08699999999999</v>
      </c>
      <c r="F172">
        <v>546.10799999999995</v>
      </c>
      <c r="G172">
        <v>436.05700000000002</v>
      </c>
      <c r="H172">
        <v>212.02600000000001</v>
      </c>
    </row>
    <row r="173" spans="2:8" x14ac:dyDescent="0.3">
      <c r="B173">
        <v>2076.89</v>
      </c>
      <c r="C173">
        <v>1068.92</v>
      </c>
      <c r="D173">
        <v>696.06899999999996</v>
      </c>
      <c r="F173">
        <v>490.09100000000001</v>
      </c>
      <c r="G173">
        <v>441.16199999999998</v>
      </c>
      <c r="H173">
        <v>185.79900000000001</v>
      </c>
    </row>
    <row r="174" spans="2:8" x14ac:dyDescent="0.3">
      <c r="B174">
        <v>529.42899999999997</v>
      </c>
      <c r="C174">
        <v>818.43200000000002</v>
      </c>
      <c r="D174">
        <v>162.34100000000001</v>
      </c>
      <c r="F174">
        <v>447.12200000000001</v>
      </c>
      <c r="G174">
        <v>456.00400000000002</v>
      </c>
      <c r="H174">
        <v>251.584</v>
      </c>
    </row>
    <row r="175" spans="2:8" x14ac:dyDescent="0.3">
      <c r="B175">
        <v>812.44299999999998</v>
      </c>
      <c r="C175">
        <v>713.05499999999995</v>
      </c>
      <c r="D175">
        <v>539.51900000000001</v>
      </c>
      <c r="F175">
        <v>479.35599999999999</v>
      </c>
      <c r="G175">
        <v>420.577</v>
      </c>
      <c r="H175">
        <v>243.57300000000001</v>
      </c>
    </row>
    <row r="176" spans="2:8" x14ac:dyDescent="0.3">
      <c r="B176">
        <v>777.62</v>
      </c>
      <c r="C176">
        <v>841.00099999999998</v>
      </c>
      <c r="D176">
        <v>593.16099999999994</v>
      </c>
      <c r="F176">
        <v>435.55900000000003</v>
      </c>
      <c r="G176">
        <v>417.67599999999999</v>
      </c>
      <c r="H176">
        <v>269.66800000000001</v>
      </c>
    </row>
    <row r="177" spans="2:8" x14ac:dyDescent="0.3">
      <c r="B177">
        <v>585.53399999999999</v>
      </c>
      <c r="C177">
        <v>964.65899999999999</v>
      </c>
      <c r="D177">
        <v>527.13900000000001</v>
      </c>
      <c r="F177">
        <v>477.41500000000002</v>
      </c>
      <c r="G177">
        <v>359.38900000000001</v>
      </c>
      <c r="H177">
        <v>279.45600000000002</v>
      </c>
    </row>
    <row r="178" spans="2:8" x14ac:dyDescent="0.3">
      <c r="B178">
        <v>949.74800000000005</v>
      </c>
      <c r="C178">
        <v>1294.8499999999999</v>
      </c>
      <c r="D178">
        <v>416.61399999999998</v>
      </c>
      <c r="F178">
        <v>285.86099999999999</v>
      </c>
      <c r="G178">
        <v>331.77499999999998</v>
      </c>
      <c r="H178">
        <v>283.35700000000003</v>
      </c>
    </row>
    <row r="179" spans="2:8" x14ac:dyDescent="0.3">
      <c r="B179">
        <v>966.89400000000001</v>
      </c>
      <c r="C179">
        <v>1822.55</v>
      </c>
      <c r="D179">
        <v>468.54700000000003</v>
      </c>
      <c r="F179">
        <v>370.37700000000001</v>
      </c>
      <c r="G179">
        <v>308.58999999999997</v>
      </c>
      <c r="H179">
        <v>261.88099999999997</v>
      </c>
    </row>
    <row r="180" spans="2:8" x14ac:dyDescent="0.3">
      <c r="B180">
        <v>129.66900000000001</v>
      </c>
      <c r="C180">
        <v>1697.95</v>
      </c>
      <c r="D180">
        <v>512.61</v>
      </c>
      <c r="F180">
        <v>501.24299999999999</v>
      </c>
      <c r="G180">
        <v>330.78399999999999</v>
      </c>
      <c r="H180">
        <v>238.93600000000001</v>
      </c>
    </row>
    <row r="181" spans="2:8" x14ac:dyDescent="0.3">
      <c r="B181">
        <v>831.24900000000002</v>
      </c>
      <c r="C181">
        <v>2109.48</v>
      </c>
      <c r="D181">
        <v>506.70800000000003</v>
      </c>
      <c r="F181">
        <v>530.96799999999996</v>
      </c>
      <c r="G181">
        <v>362.149</v>
      </c>
      <c r="H181">
        <v>258.00400000000002</v>
      </c>
    </row>
    <row r="182" spans="2:8" x14ac:dyDescent="0.3">
      <c r="B182">
        <v>1011.85</v>
      </c>
      <c r="C182">
        <v>1574.52</v>
      </c>
      <c r="D182">
        <v>183.98599999999999</v>
      </c>
      <c r="F182">
        <v>455.39600000000002</v>
      </c>
      <c r="G182">
        <v>373.05599999999998</v>
      </c>
      <c r="H182">
        <v>237.84100000000001</v>
      </c>
    </row>
    <row r="183" spans="2:8" x14ac:dyDescent="0.3">
      <c r="B183">
        <v>1011.95</v>
      </c>
      <c r="C183">
        <v>1085.2</v>
      </c>
      <c r="D183">
        <v>216.78700000000001</v>
      </c>
      <c r="F183">
        <v>441.20699999999999</v>
      </c>
      <c r="G183">
        <v>335.20800000000003</v>
      </c>
      <c r="H183">
        <v>218.75200000000001</v>
      </c>
    </row>
    <row r="184" spans="2:8" x14ac:dyDescent="0.3">
      <c r="B184">
        <v>1216.04</v>
      </c>
      <c r="C184">
        <v>1682.74</v>
      </c>
      <c r="D184">
        <v>585.41300000000001</v>
      </c>
      <c r="F184">
        <v>488.41399999999999</v>
      </c>
      <c r="G184">
        <v>411.37299999999999</v>
      </c>
      <c r="H184">
        <v>222.852</v>
      </c>
    </row>
    <row r="185" spans="2:8" x14ac:dyDescent="0.3">
      <c r="B185">
        <v>1599.62</v>
      </c>
      <c r="C185">
        <v>2916.92</v>
      </c>
      <c r="D185">
        <v>681.55899999999997</v>
      </c>
      <c r="F185">
        <v>535.98</v>
      </c>
      <c r="G185">
        <v>430.428</v>
      </c>
      <c r="H185">
        <v>214.17699999999999</v>
      </c>
    </row>
    <row r="186" spans="2:8" x14ac:dyDescent="0.3">
      <c r="B186">
        <v>1885.63</v>
      </c>
      <c r="C186">
        <v>2278.2399999999998</v>
      </c>
      <c r="D186">
        <v>851.53700000000003</v>
      </c>
      <c r="F186">
        <v>660.72900000000004</v>
      </c>
      <c r="G186">
        <v>388.80500000000001</v>
      </c>
      <c r="H186">
        <v>219.678</v>
      </c>
    </row>
    <row r="187" spans="2:8" x14ac:dyDescent="0.3">
      <c r="B187">
        <v>1553.89</v>
      </c>
      <c r="C187">
        <v>1949.19</v>
      </c>
      <c r="D187">
        <v>621.34799999999996</v>
      </c>
      <c r="F187">
        <v>721.03399999999999</v>
      </c>
      <c r="G187">
        <v>396.40499999999997</v>
      </c>
      <c r="H187">
        <v>211.67500000000001</v>
      </c>
    </row>
    <row r="188" spans="2:8" x14ac:dyDescent="0.3">
      <c r="B188">
        <v>1120.52</v>
      </c>
      <c r="C188">
        <v>1075.1500000000001</v>
      </c>
      <c r="D188">
        <v>751.96500000000003</v>
      </c>
      <c r="F188">
        <v>535.37400000000002</v>
      </c>
      <c r="G188">
        <v>365.93</v>
      </c>
      <c r="H188">
        <v>194.816</v>
      </c>
    </row>
    <row r="189" spans="2:8" x14ac:dyDescent="0.3">
      <c r="B189">
        <v>1163.6500000000001</v>
      </c>
      <c r="C189">
        <v>986.41800000000001</v>
      </c>
      <c r="D189">
        <v>632.04600000000005</v>
      </c>
      <c r="F189">
        <v>442.22199999999998</v>
      </c>
      <c r="G189">
        <v>331.315</v>
      </c>
      <c r="H189">
        <v>181.584</v>
      </c>
    </row>
    <row r="190" spans="2:8" x14ac:dyDescent="0.3">
      <c r="B190">
        <v>1019.73</v>
      </c>
      <c r="C190">
        <v>1158.9100000000001</v>
      </c>
      <c r="D190">
        <v>707.60299999999995</v>
      </c>
      <c r="F190">
        <v>467.55500000000001</v>
      </c>
      <c r="G190">
        <v>323.565</v>
      </c>
      <c r="H190">
        <v>112.19799999999999</v>
      </c>
    </row>
    <row r="191" spans="2:8" x14ac:dyDescent="0.3">
      <c r="B191">
        <v>1003.41</v>
      </c>
      <c r="C191">
        <v>979.69399999999996</v>
      </c>
      <c r="D191">
        <v>1063.3699999999999</v>
      </c>
      <c r="F191">
        <v>401.59500000000003</v>
      </c>
      <c r="G191">
        <v>342.75299999999999</v>
      </c>
      <c r="H191">
        <v>79.335999999999999</v>
      </c>
    </row>
    <row r="192" spans="2:8" x14ac:dyDescent="0.3">
      <c r="B192">
        <v>1286.21</v>
      </c>
      <c r="C192">
        <v>784.01400000000001</v>
      </c>
      <c r="D192">
        <v>1470.91</v>
      </c>
      <c r="F192">
        <v>510.70800000000003</v>
      </c>
      <c r="G192">
        <v>329.44799999999998</v>
      </c>
      <c r="H192">
        <v>58.351100000000002</v>
      </c>
    </row>
    <row r="193" spans="2:8" x14ac:dyDescent="0.3">
      <c r="B193">
        <v>981.45299999999997</v>
      </c>
      <c r="C193">
        <v>1259.18</v>
      </c>
      <c r="D193">
        <v>1434.87</v>
      </c>
      <c r="F193">
        <v>549.21299999999997</v>
      </c>
      <c r="G193">
        <v>305.11799999999999</v>
      </c>
      <c r="H193">
        <v>111.34</v>
      </c>
    </row>
    <row r="194" spans="2:8" x14ac:dyDescent="0.3">
      <c r="B194">
        <v>1360.33</v>
      </c>
      <c r="C194">
        <v>1203.0899999999999</v>
      </c>
      <c r="D194">
        <v>1348.2</v>
      </c>
      <c r="F194">
        <v>592.90300000000002</v>
      </c>
      <c r="G194">
        <v>299.57600000000002</v>
      </c>
      <c r="H194">
        <v>162.47800000000001</v>
      </c>
    </row>
    <row r="195" spans="2:8" x14ac:dyDescent="0.3">
      <c r="B195">
        <v>1279.92</v>
      </c>
      <c r="C195">
        <v>1383.6</v>
      </c>
      <c r="D195">
        <v>1326.51</v>
      </c>
      <c r="F195">
        <v>708.11</v>
      </c>
      <c r="G195">
        <v>272.42099999999999</v>
      </c>
      <c r="H195">
        <v>175.30799999999999</v>
      </c>
    </row>
    <row r="196" spans="2:8" x14ac:dyDescent="0.3">
      <c r="B196">
        <v>753.20699999999999</v>
      </c>
      <c r="C196">
        <v>909.91200000000003</v>
      </c>
      <c r="D196">
        <v>1036.8399999999999</v>
      </c>
      <c r="F196">
        <v>818.01400000000001</v>
      </c>
      <c r="G196">
        <v>266.96899999999999</v>
      </c>
      <c r="H196">
        <v>170.90899999999999</v>
      </c>
    </row>
    <row r="197" spans="2:8" x14ac:dyDescent="0.3">
      <c r="B197">
        <v>561.93899999999996</v>
      </c>
      <c r="C197">
        <v>874.55200000000002</v>
      </c>
      <c r="D197">
        <v>1202.6300000000001</v>
      </c>
      <c r="F197">
        <v>824.29499999999996</v>
      </c>
      <c r="G197">
        <v>268.89299999999997</v>
      </c>
      <c r="H197">
        <v>187.12799999999999</v>
      </c>
    </row>
    <row r="198" spans="2:8" x14ac:dyDescent="0.3">
      <c r="B198">
        <v>537.79200000000003</v>
      </c>
      <c r="C198">
        <v>3089.01</v>
      </c>
      <c r="D198">
        <v>861.35699999999997</v>
      </c>
      <c r="F198">
        <v>788.84900000000005</v>
      </c>
      <c r="G198">
        <v>271.71300000000002</v>
      </c>
      <c r="H198">
        <v>188.11600000000001</v>
      </c>
    </row>
    <row r="199" spans="2:8" x14ac:dyDescent="0.3">
      <c r="B199">
        <v>728.827</v>
      </c>
      <c r="C199">
        <v>3551.46</v>
      </c>
      <c r="D199">
        <v>893.28399999999999</v>
      </c>
      <c r="F199">
        <v>721.24800000000005</v>
      </c>
      <c r="G199">
        <v>287.65600000000001</v>
      </c>
      <c r="H199">
        <v>192.768</v>
      </c>
    </row>
    <row r="200" spans="2:8" x14ac:dyDescent="0.3">
      <c r="B200">
        <v>508.86900000000003</v>
      </c>
      <c r="C200">
        <v>4146.71</v>
      </c>
      <c r="D200">
        <v>1161.9000000000001</v>
      </c>
      <c r="F200">
        <v>736.61900000000003</v>
      </c>
      <c r="G200">
        <v>299.60500000000002</v>
      </c>
      <c r="H200">
        <v>212.304</v>
      </c>
    </row>
    <row r="201" spans="2:8" x14ac:dyDescent="0.3">
      <c r="B201">
        <v>116.282</v>
      </c>
      <c r="C201">
        <v>2787.9</v>
      </c>
      <c r="D201">
        <v>507.94799999999998</v>
      </c>
      <c r="F201">
        <v>641.58600000000001</v>
      </c>
      <c r="G201">
        <v>286.19400000000002</v>
      </c>
      <c r="H201">
        <v>193.73500000000001</v>
      </c>
    </row>
    <row r="202" spans="2:8" x14ac:dyDescent="0.3">
      <c r="B202">
        <v>1063.77</v>
      </c>
      <c r="C202">
        <v>593.45699999999999</v>
      </c>
      <c r="D202">
        <v>1462.78</v>
      </c>
      <c r="F202">
        <v>619.84799999999996</v>
      </c>
      <c r="G202">
        <v>313.84100000000001</v>
      </c>
      <c r="H202">
        <v>159.75399999999999</v>
      </c>
    </row>
    <row r="203" spans="2:8" x14ac:dyDescent="0.3">
      <c r="B203">
        <v>927.45</v>
      </c>
      <c r="C203">
        <v>833.06200000000001</v>
      </c>
      <c r="D203">
        <v>1386.9</v>
      </c>
      <c r="F203">
        <v>573.46699999999998</v>
      </c>
      <c r="G203">
        <v>326.01600000000002</v>
      </c>
      <c r="H203">
        <v>193.4</v>
      </c>
    </row>
    <row r="204" spans="2:8" x14ac:dyDescent="0.3">
      <c r="B204">
        <v>1010.19</v>
      </c>
      <c r="C204">
        <v>996.45899999999995</v>
      </c>
      <c r="D204">
        <v>1260.8599999999999</v>
      </c>
      <c r="F204">
        <v>478.452</v>
      </c>
      <c r="G204">
        <v>316.48599999999999</v>
      </c>
      <c r="H204">
        <v>133.47900000000001</v>
      </c>
    </row>
    <row r="205" spans="2:8" x14ac:dyDescent="0.3">
      <c r="B205">
        <v>7844.67</v>
      </c>
      <c r="C205">
        <v>915.32899999999995</v>
      </c>
      <c r="D205">
        <v>1197.82</v>
      </c>
      <c r="F205">
        <v>405.57799999999997</v>
      </c>
      <c r="G205">
        <v>303.33699999999999</v>
      </c>
      <c r="H205">
        <v>152.006</v>
      </c>
    </row>
    <row r="206" spans="2:8" x14ac:dyDescent="0.3">
      <c r="B206">
        <v>3166.98</v>
      </c>
      <c r="C206">
        <v>737.20799999999997</v>
      </c>
      <c r="D206">
        <v>853.50300000000004</v>
      </c>
      <c r="F206">
        <v>398.11500000000001</v>
      </c>
      <c r="G206">
        <v>319.91800000000001</v>
      </c>
      <c r="H206">
        <v>196.982</v>
      </c>
    </row>
    <row r="207" spans="2:8" x14ac:dyDescent="0.3">
      <c r="B207">
        <v>733.80499999999995</v>
      </c>
      <c r="C207">
        <v>1075.17</v>
      </c>
      <c r="D207">
        <v>978.48400000000004</v>
      </c>
      <c r="F207">
        <v>508.315</v>
      </c>
      <c r="G207">
        <v>265.12400000000002</v>
      </c>
      <c r="H207">
        <v>177.35599999999999</v>
      </c>
    </row>
    <row r="208" spans="2:8" x14ac:dyDescent="0.3">
      <c r="B208">
        <v>1064.7</v>
      </c>
      <c r="C208">
        <v>1420.09</v>
      </c>
      <c r="D208">
        <v>810.63</v>
      </c>
      <c r="F208">
        <v>470.12099999999998</v>
      </c>
      <c r="G208">
        <v>273.517</v>
      </c>
      <c r="H208">
        <v>154.679</v>
      </c>
    </row>
    <row r="209" spans="2:8" x14ac:dyDescent="0.3">
      <c r="B209">
        <v>1123.33</v>
      </c>
      <c r="C209">
        <v>2012.29</v>
      </c>
      <c r="D209">
        <v>696.51599999999996</v>
      </c>
      <c r="F209">
        <v>614.279</v>
      </c>
      <c r="G209">
        <v>283.72000000000003</v>
      </c>
      <c r="H209">
        <v>116.77800000000001</v>
      </c>
    </row>
    <row r="210" spans="2:8" x14ac:dyDescent="0.3">
      <c r="B210">
        <v>1445.98</v>
      </c>
      <c r="C210">
        <v>1431.49</v>
      </c>
      <c r="D210">
        <v>528.15</v>
      </c>
      <c r="F210">
        <v>712.53300000000002</v>
      </c>
      <c r="G210">
        <v>308.27</v>
      </c>
      <c r="H210">
        <v>119.077</v>
      </c>
    </row>
    <row r="211" spans="2:8" x14ac:dyDescent="0.3">
      <c r="B211">
        <v>1432.32</v>
      </c>
      <c r="C211">
        <v>2139.6</v>
      </c>
      <c r="D211">
        <v>613.33199999999999</v>
      </c>
      <c r="F211">
        <v>582.01700000000005</v>
      </c>
      <c r="G211">
        <v>287.05099999999999</v>
      </c>
      <c r="H211">
        <v>126.895</v>
      </c>
    </row>
    <row r="212" spans="2:8" x14ac:dyDescent="0.3">
      <c r="B212">
        <v>935.74800000000005</v>
      </c>
      <c r="C212">
        <v>3556.45</v>
      </c>
      <c r="D212">
        <v>587.37599999999998</v>
      </c>
      <c r="F212">
        <v>522.48900000000003</v>
      </c>
      <c r="G212">
        <v>7463.72</v>
      </c>
      <c r="H212">
        <v>186.38200000000001</v>
      </c>
    </row>
    <row r="213" spans="2:8" x14ac:dyDescent="0.3">
      <c r="B213">
        <v>1027.74</v>
      </c>
      <c r="C213">
        <v>2486.94</v>
      </c>
      <c r="D213">
        <v>541.40099999999995</v>
      </c>
      <c r="F213">
        <v>453.10599999999999</v>
      </c>
      <c r="G213">
        <v>294.84500000000003</v>
      </c>
      <c r="H213">
        <v>163.452</v>
      </c>
    </row>
    <row r="214" spans="2:8" x14ac:dyDescent="0.3">
      <c r="B214">
        <v>943.11500000000001</v>
      </c>
      <c r="C214">
        <v>1656.44</v>
      </c>
      <c r="D214">
        <v>482.92899999999997</v>
      </c>
      <c r="F214">
        <v>473.61</v>
      </c>
      <c r="G214">
        <v>293.21199999999999</v>
      </c>
      <c r="H214">
        <v>131.489</v>
      </c>
    </row>
    <row r="215" spans="2:8" x14ac:dyDescent="0.3">
      <c r="B215">
        <v>961.88</v>
      </c>
      <c r="C215">
        <v>1746.96</v>
      </c>
      <c r="D215">
        <v>581.82299999999998</v>
      </c>
      <c r="F215">
        <v>502.97</v>
      </c>
      <c r="G215">
        <v>161.92400000000001</v>
      </c>
      <c r="H215">
        <v>116.13500000000001</v>
      </c>
    </row>
    <row r="216" spans="2:8" x14ac:dyDescent="0.3">
      <c r="B216">
        <v>986.80899999999997</v>
      </c>
      <c r="C216">
        <v>2514.65</v>
      </c>
      <c r="D216">
        <v>541.99599999999998</v>
      </c>
      <c r="F216">
        <v>509.80900000000003</v>
      </c>
      <c r="G216">
        <v>252.19200000000001</v>
      </c>
      <c r="H216">
        <v>140.30000000000001</v>
      </c>
    </row>
    <row r="217" spans="2:8" x14ac:dyDescent="0.3">
      <c r="B217">
        <v>965.77200000000005</v>
      </c>
      <c r="C217">
        <v>3688.07</v>
      </c>
      <c r="D217">
        <v>514.529</v>
      </c>
      <c r="F217">
        <v>522.23400000000004</v>
      </c>
      <c r="G217">
        <v>3156.15</v>
      </c>
      <c r="H217">
        <v>146.84800000000001</v>
      </c>
    </row>
    <row r="218" spans="2:8" x14ac:dyDescent="0.3">
      <c r="B218">
        <v>738.49300000000005</v>
      </c>
      <c r="C218">
        <v>2773.05</v>
      </c>
      <c r="D218">
        <v>474.61700000000002</v>
      </c>
      <c r="F218">
        <v>518.428</v>
      </c>
      <c r="G218">
        <v>271.44200000000001</v>
      </c>
      <c r="H218">
        <v>227.678</v>
      </c>
    </row>
    <row r="219" spans="2:8" x14ac:dyDescent="0.3">
      <c r="B219">
        <v>483.26</v>
      </c>
      <c r="C219">
        <v>2305.4</v>
      </c>
      <c r="D219">
        <v>507.96</v>
      </c>
      <c r="F219">
        <v>650.03700000000003</v>
      </c>
      <c r="G219">
        <v>283.22300000000001</v>
      </c>
      <c r="H219">
        <v>158.50299999999999</v>
      </c>
    </row>
    <row r="220" spans="2:8" x14ac:dyDescent="0.3">
      <c r="B220">
        <v>617.49599999999998</v>
      </c>
      <c r="C220">
        <v>1907.01</v>
      </c>
      <c r="D220">
        <v>516.30200000000002</v>
      </c>
      <c r="F220">
        <v>665.83299999999997</v>
      </c>
      <c r="G220">
        <v>313.28500000000003</v>
      </c>
      <c r="H220">
        <v>164.441</v>
      </c>
    </row>
    <row r="221" spans="2:8" x14ac:dyDescent="0.3">
      <c r="B221">
        <v>750.90599999999995</v>
      </c>
      <c r="C221">
        <v>1982.32</v>
      </c>
      <c r="D221">
        <v>616.97299999999996</v>
      </c>
      <c r="F221">
        <v>554.48699999999997</v>
      </c>
      <c r="G221">
        <v>317.887</v>
      </c>
      <c r="H221">
        <v>189.13200000000001</v>
      </c>
    </row>
    <row r="222" spans="2:8" x14ac:dyDescent="0.3">
      <c r="B222">
        <v>809.654</v>
      </c>
      <c r="C222">
        <v>2624.37</v>
      </c>
      <c r="D222">
        <v>676.87800000000004</v>
      </c>
      <c r="F222">
        <v>542.20100000000002</v>
      </c>
      <c r="G222">
        <v>319.75599999999997</v>
      </c>
      <c r="H222">
        <v>201.03</v>
      </c>
    </row>
    <row r="223" spans="2:8" x14ac:dyDescent="0.3">
      <c r="B223">
        <v>838.06799999999998</v>
      </c>
      <c r="C223">
        <v>1722.28</v>
      </c>
      <c r="D223">
        <v>652.46</v>
      </c>
      <c r="F223">
        <v>461.21899999999999</v>
      </c>
      <c r="G223">
        <v>294.31799999999998</v>
      </c>
      <c r="H223">
        <v>196.43600000000001</v>
      </c>
    </row>
    <row r="224" spans="2:8" x14ac:dyDescent="0.3">
      <c r="B224">
        <v>1058.44</v>
      </c>
      <c r="C224">
        <v>2061.11</v>
      </c>
      <c r="D224">
        <v>615.22</v>
      </c>
      <c r="F224">
        <v>458.09899999999999</v>
      </c>
      <c r="G224">
        <v>297.79500000000002</v>
      </c>
      <c r="H224">
        <v>212.691</v>
      </c>
    </row>
    <row r="225" spans="2:8" x14ac:dyDescent="0.3">
      <c r="B225">
        <v>1163.57</v>
      </c>
      <c r="C225">
        <v>1626.1</v>
      </c>
      <c r="D225">
        <v>544.21199999999999</v>
      </c>
      <c r="F225">
        <v>503.56799999999998</v>
      </c>
      <c r="G225">
        <v>301.28899999999999</v>
      </c>
      <c r="H225">
        <v>215.899</v>
      </c>
    </row>
    <row r="226" spans="2:8" x14ac:dyDescent="0.3">
      <c r="B226">
        <v>1301.82</v>
      </c>
      <c r="C226">
        <v>1467.73</v>
      </c>
      <c r="D226">
        <v>551.95699999999999</v>
      </c>
      <c r="F226">
        <v>639.64400000000001</v>
      </c>
      <c r="G226">
        <v>314.38499999999999</v>
      </c>
      <c r="H226">
        <v>210.285</v>
      </c>
    </row>
    <row r="227" spans="2:8" x14ac:dyDescent="0.3">
      <c r="B227">
        <v>1373.09</v>
      </c>
      <c r="C227">
        <v>1990.78</v>
      </c>
      <c r="D227">
        <v>593.26900000000001</v>
      </c>
      <c r="F227">
        <v>813.98400000000004</v>
      </c>
      <c r="G227">
        <v>324.84399999999999</v>
      </c>
      <c r="H227">
        <v>186.614</v>
      </c>
    </row>
    <row r="228" spans="2:8" x14ac:dyDescent="0.3">
      <c r="B228">
        <v>1188.95</v>
      </c>
      <c r="C228">
        <v>2289.27</v>
      </c>
      <c r="D228">
        <v>649.67899999999997</v>
      </c>
      <c r="F228">
        <v>755.65499999999997</v>
      </c>
      <c r="G228">
        <v>296.154</v>
      </c>
      <c r="H228">
        <v>186.62899999999999</v>
      </c>
    </row>
    <row r="229" spans="2:8" x14ac:dyDescent="0.3">
      <c r="B229">
        <v>1154.92</v>
      </c>
      <c r="C229">
        <v>2002.16</v>
      </c>
      <c r="D229">
        <v>908.50699999999995</v>
      </c>
      <c r="F229">
        <v>606.36099999999999</v>
      </c>
      <c r="G229">
        <v>289.435</v>
      </c>
      <c r="H229">
        <v>165.858</v>
      </c>
    </row>
    <row r="230" spans="2:8" x14ac:dyDescent="0.3">
      <c r="B230">
        <v>1732.01</v>
      </c>
      <c r="C230">
        <v>1633.94</v>
      </c>
      <c r="D230">
        <v>964.79899999999998</v>
      </c>
      <c r="F230">
        <v>556.125</v>
      </c>
      <c r="G230">
        <v>281.56400000000002</v>
      </c>
      <c r="H230">
        <v>145.46899999999999</v>
      </c>
    </row>
    <row r="231" spans="2:8" x14ac:dyDescent="0.3">
      <c r="B231">
        <v>1347.56</v>
      </c>
      <c r="C231">
        <v>2022</v>
      </c>
      <c r="D231">
        <v>889.03700000000003</v>
      </c>
      <c r="F231">
        <v>476.46600000000001</v>
      </c>
      <c r="G231">
        <v>278.84300000000002</v>
      </c>
      <c r="H231">
        <v>56.310499999999998</v>
      </c>
    </row>
    <row r="232" spans="2:8" x14ac:dyDescent="0.3">
      <c r="B232">
        <v>1476.15</v>
      </c>
      <c r="C232">
        <v>2315.9499999999998</v>
      </c>
      <c r="D232">
        <v>1091.8900000000001</v>
      </c>
      <c r="F232">
        <v>418.04700000000003</v>
      </c>
      <c r="G232">
        <v>271.26799999999997</v>
      </c>
      <c r="H232">
        <v>81.407700000000006</v>
      </c>
    </row>
    <row r="233" spans="2:8" x14ac:dyDescent="0.3">
      <c r="B233">
        <v>1166.98</v>
      </c>
      <c r="C233">
        <v>2311.9899999999998</v>
      </c>
      <c r="D233">
        <v>1025.5</v>
      </c>
      <c r="F233">
        <v>556.91899999999998</v>
      </c>
      <c r="G233">
        <v>273.50200000000001</v>
      </c>
      <c r="H233">
        <v>121.92400000000001</v>
      </c>
    </row>
    <row r="234" spans="2:8" x14ac:dyDescent="0.3">
      <c r="B234">
        <v>1183.23</v>
      </c>
      <c r="C234">
        <v>440.524</v>
      </c>
      <c r="D234">
        <v>1610.37</v>
      </c>
      <c r="F234">
        <v>533.00099999999998</v>
      </c>
      <c r="G234">
        <v>267.75</v>
      </c>
      <c r="H234">
        <v>136.898</v>
      </c>
    </row>
    <row r="235" spans="2:8" x14ac:dyDescent="0.3">
      <c r="B235">
        <v>1077.19</v>
      </c>
      <c r="C235">
        <v>1764.98</v>
      </c>
      <c r="D235">
        <v>868.07399999999996</v>
      </c>
      <c r="F235">
        <v>638.73800000000006</v>
      </c>
      <c r="G235">
        <v>254.72</v>
      </c>
      <c r="H235">
        <v>147.90899999999999</v>
      </c>
    </row>
    <row r="236" spans="2:8" x14ac:dyDescent="0.3">
      <c r="B236">
        <v>626.84500000000003</v>
      </c>
      <c r="C236">
        <v>1430.1</v>
      </c>
      <c r="D236">
        <v>697.28399999999999</v>
      </c>
      <c r="F236">
        <v>605.33000000000004</v>
      </c>
      <c r="G236">
        <v>256.54899999999998</v>
      </c>
      <c r="H236">
        <v>154.971</v>
      </c>
    </row>
    <row r="237" spans="2:8" x14ac:dyDescent="0.3">
      <c r="B237">
        <v>449.29899999999998</v>
      </c>
      <c r="C237">
        <v>2081.67</v>
      </c>
      <c r="D237">
        <v>490.60199999999998</v>
      </c>
      <c r="F237">
        <v>646.4</v>
      </c>
      <c r="G237">
        <v>262.69</v>
      </c>
      <c r="H237">
        <v>163.803</v>
      </c>
    </row>
    <row r="238" spans="2:8" x14ac:dyDescent="0.3">
      <c r="B238">
        <v>686.21699999999998</v>
      </c>
      <c r="C238">
        <v>1661.7</v>
      </c>
      <c r="D238">
        <v>802.86800000000005</v>
      </c>
      <c r="F238">
        <v>636.005</v>
      </c>
      <c r="G238">
        <v>269.69200000000001</v>
      </c>
      <c r="H238">
        <v>139.93</v>
      </c>
    </row>
    <row r="239" spans="2:8" x14ac:dyDescent="0.3">
      <c r="B239">
        <v>682.423</v>
      </c>
      <c r="C239">
        <v>2529.87</v>
      </c>
      <c r="D239">
        <v>724.66399999999999</v>
      </c>
      <c r="F239">
        <v>624.07500000000005</v>
      </c>
      <c r="G239">
        <v>290.59800000000001</v>
      </c>
      <c r="H239">
        <v>168.52</v>
      </c>
    </row>
    <row r="240" spans="2:8" x14ac:dyDescent="0.3">
      <c r="B240">
        <v>4209.1099999999997</v>
      </c>
      <c r="C240">
        <v>2053.7800000000002</v>
      </c>
      <c r="D240">
        <v>936.08699999999999</v>
      </c>
      <c r="F240">
        <v>580.92100000000005</v>
      </c>
      <c r="G240">
        <v>273.58699999999999</v>
      </c>
      <c r="H240">
        <v>192.066</v>
      </c>
    </row>
    <row r="241" spans="2:8" x14ac:dyDescent="0.3">
      <c r="B241">
        <v>3351.17</v>
      </c>
      <c r="C241">
        <v>3038.81</v>
      </c>
      <c r="D241">
        <v>961.274</v>
      </c>
      <c r="F241">
        <v>616.20699999999999</v>
      </c>
      <c r="G241">
        <v>261.36900000000003</v>
      </c>
      <c r="H241">
        <v>158.339</v>
      </c>
    </row>
    <row r="242" spans="2:8" x14ac:dyDescent="0.3">
      <c r="B242">
        <v>892.12900000000002</v>
      </c>
      <c r="C242">
        <v>760.298</v>
      </c>
      <c r="D242">
        <v>659.54300000000001</v>
      </c>
      <c r="F242">
        <v>554.69799999999998</v>
      </c>
      <c r="G242">
        <v>255.50200000000001</v>
      </c>
      <c r="H242">
        <v>124.214</v>
      </c>
    </row>
    <row r="243" spans="2:8" x14ac:dyDescent="0.3">
      <c r="B243">
        <v>1966.95</v>
      </c>
      <c r="C243">
        <v>1286.67</v>
      </c>
      <c r="D243">
        <v>812.96500000000003</v>
      </c>
      <c r="F243">
        <v>546.02</v>
      </c>
      <c r="G243">
        <v>283.98700000000002</v>
      </c>
      <c r="H243">
        <v>152.72300000000001</v>
      </c>
    </row>
    <row r="244" spans="2:8" x14ac:dyDescent="0.3">
      <c r="B244">
        <v>1333.39</v>
      </c>
      <c r="C244">
        <v>1343.94</v>
      </c>
      <c r="D244">
        <v>1211.5</v>
      </c>
      <c r="F244">
        <v>471.505</v>
      </c>
      <c r="G244">
        <v>286.709</v>
      </c>
      <c r="H244">
        <v>121.235</v>
      </c>
    </row>
    <row r="245" spans="2:8" x14ac:dyDescent="0.3">
      <c r="B245">
        <v>1038.3499999999999</v>
      </c>
      <c r="C245">
        <v>1336.41</v>
      </c>
      <c r="D245">
        <v>1206.32</v>
      </c>
      <c r="F245">
        <v>418.78300000000002</v>
      </c>
      <c r="G245">
        <v>318.32600000000002</v>
      </c>
      <c r="H245">
        <v>190.37899999999999</v>
      </c>
    </row>
    <row r="246" spans="2:8" x14ac:dyDescent="0.3">
      <c r="B246">
        <v>969.30399999999997</v>
      </c>
      <c r="C246">
        <v>959.50300000000004</v>
      </c>
      <c r="D246">
        <v>1017.67</v>
      </c>
      <c r="F246">
        <v>553.654</v>
      </c>
      <c r="G246">
        <v>289.90600000000001</v>
      </c>
      <c r="H246">
        <v>191.36500000000001</v>
      </c>
    </row>
    <row r="247" spans="2:8" x14ac:dyDescent="0.3">
      <c r="B247">
        <v>1015.72</v>
      </c>
      <c r="C247">
        <v>881.56600000000003</v>
      </c>
      <c r="D247">
        <v>837.07799999999997</v>
      </c>
      <c r="F247">
        <v>608.52499999999998</v>
      </c>
      <c r="G247">
        <v>268.012</v>
      </c>
      <c r="H247">
        <v>143.75899999999999</v>
      </c>
    </row>
    <row r="248" spans="2:8" x14ac:dyDescent="0.3">
      <c r="B248">
        <v>588.202</v>
      </c>
      <c r="C248">
        <v>1002.91</v>
      </c>
      <c r="D248">
        <v>857.38099999999997</v>
      </c>
      <c r="F248">
        <v>651.85</v>
      </c>
      <c r="G248">
        <v>288.83100000000002</v>
      </c>
      <c r="H248">
        <v>155.37899999999999</v>
      </c>
    </row>
    <row r="249" spans="2:8" x14ac:dyDescent="0.3">
      <c r="B249">
        <v>1086.0999999999999</v>
      </c>
      <c r="C249">
        <v>1534.24</v>
      </c>
      <c r="D249">
        <v>588.43499999999995</v>
      </c>
      <c r="F249">
        <v>796.74300000000005</v>
      </c>
      <c r="G249">
        <v>311.16399999999999</v>
      </c>
      <c r="H249">
        <v>133.43899999999999</v>
      </c>
    </row>
    <row r="250" spans="2:8" x14ac:dyDescent="0.3">
      <c r="B250">
        <v>1969.24</v>
      </c>
      <c r="C250">
        <v>1880.29</v>
      </c>
      <c r="D250">
        <v>593.16300000000001</v>
      </c>
      <c r="F250">
        <v>770.27599999999995</v>
      </c>
      <c r="G250">
        <v>309.46199999999999</v>
      </c>
      <c r="H250">
        <v>147.47499999999999</v>
      </c>
    </row>
    <row r="251" spans="2:8" x14ac:dyDescent="0.3">
      <c r="B251">
        <v>2292.0300000000002</v>
      </c>
      <c r="C251">
        <v>1318.96</v>
      </c>
      <c r="D251">
        <v>682.91</v>
      </c>
      <c r="F251">
        <v>659.43899999999996</v>
      </c>
      <c r="G251">
        <v>308.35300000000001</v>
      </c>
      <c r="H251">
        <v>116.873</v>
      </c>
    </row>
    <row r="252" spans="2:8" x14ac:dyDescent="0.3">
      <c r="B252">
        <v>1511.25</v>
      </c>
      <c r="C252">
        <v>1439.61</v>
      </c>
      <c r="D252">
        <v>557.00699999999995</v>
      </c>
      <c r="F252">
        <v>508.94</v>
      </c>
      <c r="G252">
        <v>298.85300000000001</v>
      </c>
      <c r="H252">
        <v>121.876</v>
      </c>
    </row>
    <row r="253" spans="2:8" x14ac:dyDescent="0.3">
      <c r="B253">
        <v>1015.41</v>
      </c>
      <c r="C253">
        <v>2360.1999999999998</v>
      </c>
      <c r="D253">
        <v>546.60299999999995</v>
      </c>
      <c r="F253">
        <v>496.26900000000001</v>
      </c>
      <c r="G253">
        <v>316.23399999999998</v>
      </c>
      <c r="H253">
        <v>132.41200000000001</v>
      </c>
    </row>
    <row r="254" spans="2:8" x14ac:dyDescent="0.3">
      <c r="B254">
        <v>1225.6199999999999</v>
      </c>
      <c r="C254">
        <v>1612.25</v>
      </c>
      <c r="D254">
        <v>551.30799999999999</v>
      </c>
      <c r="F254">
        <v>513.08699999999999</v>
      </c>
      <c r="G254">
        <v>307.226</v>
      </c>
      <c r="H254">
        <v>198</v>
      </c>
    </row>
    <row r="255" spans="2:8" x14ac:dyDescent="0.3">
      <c r="B255">
        <v>1532.7</v>
      </c>
      <c r="C255">
        <v>1625.63</v>
      </c>
      <c r="D255">
        <v>523.65800000000002</v>
      </c>
      <c r="F255">
        <v>573.19600000000003</v>
      </c>
      <c r="G255">
        <v>300.995</v>
      </c>
      <c r="H255">
        <v>177.417</v>
      </c>
    </row>
    <row r="256" spans="2:8" x14ac:dyDescent="0.3">
      <c r="B256">
        <v>930.226</v>
      </c>
      <c r="C256">
        <v>2192.52</v>
      </c>
      <c r="D256">
        <v>510.89499999999998</v>
      </c>
      <c r="F256">
        <v>619.57799999999997</v>
      </c>
      <c r="G256">
        <v>278.18700000000001</v>
      </c>
      <c r="H256">
        <v>178.4</v>
      </c>
    </row>
    <row r="257" spans="2:8" x14ac:dyDescent="0.3">
      <c r="B257">
        <v>778.87</v>
      </c>
      <c r="C257">
        <v>1715.39</v>
      </c>
      <c r="D257">
        <v>500.96</v>
      </c>
      <c r="F257">
        <v>697.46500000000003</v>
      </c>
      <c r="G257">
        <v>292.88499999999999</v>
      </c>
      <c r="H257">
        <v>169.875</v>
      </c>
    </row>
    <row r="258" spans="2:8" x14ac:dyDescent="0.3">
      <c r="B258">
        <v>384.49400000000003</v>
      </c>
      <c r="C258">
        <v>1880.84</v>
      </c>
      <c r="D258">
        <v>442.42200000000003</v>
      </c>
      <c r="F258">
        <v>606.90499999999997</v>
      </c>
      <c r="G258">
        <v>262.26499999999999</v>
      </c>
      <c r="H258">
        <v>184.72200000000001</v>
      </c>
    </row>
    <row r="259" spans="2:8" x14ac:dyDescent="0.3">
      <c r="B259">
        <v>272.91000000000003</v>
      </c>
      <c r="C259">
        <v>1213.4000000000001</v>
      </c>
      <c r="D259">
        <v>428.51900000000001</v>
      </c>
      <c r="F259">
        <v>671.26700000000005</v>
      </c>
      <c r="G259">
        <v>299.48399999999998</v>
      </c>
      <c r="H259">
        <v>196.88300000000001</v>
      </c>
    </row>
    <row r="260" spans="2:8" x14ac:dyDescent="0.3">
      <c r="B260">
        <v>733.75800000000004</v>
      </c>
      <c r="C260">
        <v>1778.42</v>
      </c>
      <c r="D260">
        <v>546.60699999999997</v>
      </c>
      <c r="F260">
        <v>684.029</v>
      </c>
      <c r="G260">
        <v>324.47300000000001</v>
      </c>
      <c r="H260">
        <v>182.20599999999999</v>
      </c>
    </row>
    <row r="261" spans="2:8" x14ac:dyDescent="0.3">
      <c r="B261">
        <v>1103.3499999999999</v>
      </c>
      <c r="C261">
        <v>1685.61</v>
      </c>
      <c r="D261">
        <v>548.53</v>
      </c>
      <c r="F261">
        <v>609.22199999999998</v>
      </c>
      <c r="G261">
        <v>309.67700000000002</v>
      </c>
      <c r="H261">
        <v>189.44800000000001</v>
      </c>
    </row>
    <row r="262" spans="2:8" x14ac:dyDescent="0.3">
      <c r="B262">
        <v>808.29700000000003</v>
      </c>
      <c r="C262">
        <v>1954.36</v>
      </c>
      <c r="D262">
        <v>571.79700000000003</v>
      </c>
      <c r="F262">
        <v>590.47500000000002</v>
      </c>
      <c r="G262">
        <v>311.68400000000003</v>
      </c>
      <c r="H262">
        <v>183.08</v>
      </c>
    </row>
    <row r="263" spans="2:8" x14ac:dyDescent="0.3">
      <c r="B263">
        <v>823.42600000000004</v>
      </c>
      <c r="C263">
        <v>1769.75</v>
      </c>
      <c r="D263">
        <v>615.64099999999996</v>
      </c>
      <c r="F263">
        <v>516.12900000000002</v>
      </c>
      <c r="G263">
        <v>328.1</v>
      </c>
      <c r="H263">
        <v>194.40100000000001</v>
      </c>
    </row>
    <row r="264" spans="2:8" x14ac:dyDescent="0.3">
      <c r="B264">
        <v>722.77</v>
      </c>
      <c r="C264">
        <v>1743.19</v>
      </c>
      <c r="D264">
        <v>591.00699999999995</v>
      </c>
      <c r="F264">
        <v>571.04899999999998</v>
      </c>
      <c r="G264">
        <v>325.02</v>
      </c>
      <c r="H264">
        <v>206.114</v>
      </c>
    </row>
    <row r="265" spans="2:8" x14ac:dyDescent="0.3">
      <c r="B265">
        <v>609.73400000000004</v>
      </c>
      <c r="C265">
        <v>1108.8800000000001</v>
      </c>
      <c r="D265">
        <v>673.447</v>
      </c>
      <c r="F265">
        <v>590.33000000000004</v>
      </c>
      <c r="G265">
        <v>287.36200000000002</v>
      </c>
      <c r="H265">
        <v>168.14</v>
      </c>
    </row>
    <row r="266" spans="2:8" x14ac:dyDescent="0.3">
      <c r="B266">
        <v>689.63</v>
      </c>
      <c r="C266">
        <v>1109.6400000000001</v>
      </c>
      <c r="D266">
        <v>719.26300000000003</v>
      </c>
      <c r="F266">
        <v>646.41200000000003</v>
      </c>
      <c r="G266">
        <v>284.863</v>
      </c>
      <c r="H266">
        <v>151.148</v>
      </c>
    </row>
    <row r="267" spans="2:8" x14ac:dyDescent="0.3">
      <c r="B267">
        <v>748.75099999999998</v>
      </c>
      <c r="C267">
        <v>1616.55</v>
      </c>
      <c r="D267">
        <v>737.24900000000002</v>
      </c>
      <c r="F267">
        <v>692.95799999999997</v>
      </c>
      <c r="G267">
        <v>289.48899999999998</v>
      </c>
      <c r="H267">
        <v>85.852900000000005</v>
      </c>
    </row>
    <row r="268" spans="2:8" x14ac:dyDescent="0.3">
      <c r="B268">
        <v>1073.96</v>
      </c>
      <c r="C268">
        <v>2231.77</v>
      </c>
      <c r="D268">
        <v>649.596</v>
      </c>
      <c r="F268">
        <v>739.34799999999996</v>
      </c>
      <c r="G268">
        <v>312.45299999999997</v>
      </c>
      <c r="H268">
        <v>95.947699999999998</v>
      </c>
    </row>
    <row r="269" spans="2:8" x14ac:dyDescent="0.3">
      <c r="B269">
        <v>1159.42</v>
      </c>
      <c r="C269">
        <v>2172.13</v>
      </c>
      <c r="D269">
        <v>694.54</v>
      </c>
      <c r="F269">
        <v>771.24</v>
      </c>
      <c r="G269">
        <v>311.423</v>
      </c>
      <c r="H269">
        <v>135.09100000000001</v>
      </c>
    </row>
    <row r="270" spans="2:8" x14ac:dyDescent="0.3">
      <c r="B270">
        <v>1109.1099999999999</v>
      </c>
      <c r="C270">
        <v>2037.87</v>
      </c>
      <c r="D270">
        <v>807.95799999999997</v>
      </c>
      <c r="F270">
        <v>671.36</v>
      </c>
      <c r="G270">
        <v>296.40499999999997</v>
      </c>
      <c r="H270">
        <v>162.38300000000001</v>
      </c>
    </row>
    <row r="271" spans="2:8" x14ac:dyDescent="0.3">
      <c r="B271">
        <v>897.899</v>
      </c>
      <c r="C271">
        <v>1878.84</v>
      </c>
      <c r="D271">
        <v>874.02200000000005</v>
      </c>
      <c r="F271">
        <v>725.80399999999997</v>
      </c>
      <c r="G271">
        <v>287.12700000000001</v>
      </c>
      <c r="H271">
        <v>161.35300000000001</v>
      </c>
    </row>
    <row r="272" spans="2:8" x14ac:dyDescent="0.3">
      <c r="B272">
        <v>1151.98</v>
      </c>
      <c r="C272">
        <v>1740.36</v>
      </c>
      <c r="D272">
        <v>1047.8800000000001</v>
      </c>
      <c r="F272">
        <v>538.71</v>
      </c>
      <c r="G272">
        <v>273.67</v>
      </c>
      <c r="H272">
        <v>166.35599999999999</v>
      </c>
    </row>
    <row r="273" spans="2:8" x14ac:dyDescent="0.3">
      <c r="B273">
        <v>754.48199999999997</v>
      </c>
      <c r="C273">
        <v>1384.66</v>
      </c>
      <c r="D273">
        <v>1087.1400000000001</v>
      </c>
      <c r="F273">
        <v>510.137</v>
      </c>
      <c r="G273">
        <v>284.22199999999998</v>
      </c>
      <c r="H273">
        <v>183.31399999999999</v>
      </c>
    </row>
    <row r="274" spans="2:8" x14ac:dyDescent="0.3">
      <c r="B274">
        <v>1088.1400000000001</v>
      </c>
      <c r="C274">
        <v>1383.45</v>
      </c>
      <c r="D274">
        <v>1009.14</v>
      </c>
      <c r="F274">
        <v>546.06500000000005</v>
      </c>
      <c r="G274">
        <v>243.54499999999999</v>
      </c>
      <c r="H274">
        <v>157.79499999999999</v>
      </c>
    </row>
    <row r="275" spans="2:8" x14ac:dyDescent="0.3">
      <c r="B275">
        <v>1064.4100000000001</v>
      </c>
      <c r="C275">
        <v>1493.91</v>
      </c>
      <c r="D275">
        <v>839.745</v>
      </c>
      <c r="F275">
        <v>554.91700000000003</v>
      </c>
      <c r="G275">
        <v>227.58500000000001</v>
      </c>
      <c r="H275">
        <v>145.536</v>
      </c>
    </row>
    <row r="276" spans="2:8" x14ac:dyDescent="0.3">
      <c r="B276">
        <v>870.85900000000004</v>
      </c>
      <c r="C276">
        <v>1717.17</v>
      </c>
      <c r="D276">
        <v>795.81899999999996</v>
      </c>
      <c r="F276">
        <v>713.21400000000006</v>
      </c>
      <c r="G276">
        <v>242.327</v>
      </c>
      <c r="H276">
        <v>135.34200000000001</v>
      </c>
    </row>
    <row r="277" spans="2:8" x14ac:dyDescent="0.3">
      <c r="B277">
        <v>1018.07</v>
      </c>
      <c r="C277">
        <v>2361.88</v>
      </c>
      <c r="D277">
        <v>724.04700000000003</v>
      </c>
      <c r="F277">
        <v>650.55600000000004</v>
      </c>
      <c r="G277">
        <v>272.928</v>
      </c>
      <c r="H277">
        <v>104.559</v>
      </c>
    </row>
    <row r="278" spans="2:8" x14ac:dyDescent="0.3">
      <c r="B278">
        <v>1062.97</v>
      </c>
      <c r="C278">
        <v>1807.3</v>
      </c>
      <c r="D278">
        <v>667.03800000000001</v>
      </c>
      <c r="F278">
        <v>545.26900000000001</v>
      </c>
      <c r="G278">
        <v>281.44499999999999</v>
      </c>
      <c r="H278">
        <v>138.97800000000001</v>
      </c>
    </row>
    <row r="279" spans="2:8" x14ac:dyDescent="0.3">
      <c r="B279">
        <v>1497.33</v>
      </c>
      <c r="C279">
        <v>1690.8</v>
      </c>
      <c r="D279">
        <v>630.61900000000003</v>
      </c>
      <c r="F279">
        <v>623.08500000000004</v>
      </c>
      <c r="G279">
        <v>274.3</v>
      </c>
      <c r="H279">
        <v>144.17099999999999</v>
      </c>
    </row>
    <row r="280" spans="2:8" x14ac:dyDescent="0.3">
      <c r="B280">
        <v>1457.86</v>
      </c>
      <c r="C280">
        <v>2290.9</v>
      </c>
      <c r="D280">
        <v>578.89700000000005</v>
      </c>
      <c r="F280">
        <v>552.94299999999998</v>
      </c>
      <c r="G280">
        <v>269.20400000000001</v>
      </c>
      <c r="H280">
        <v>156.33799999999999</v>
      </c>
    </row>
    <row r="281" spans="2:8" x14ac:dyDescent="0.3">
      <c r="B281">
        <v>1544.51</v>
      </c>
      <c r="C281">
        <v>2159.75</v>
      </c>
      <c r="D281">
        <v>629.30700000000002</v>
      </c>
      <c r="F281">
        <v>602.43399999999997</v>
      </c>
      <c r="G281">
        <v>260.89800000000002</v>
      </c>
      <c r="H281">
        <v>160.995</v>
      </c>
    </row>
    <row r="282" spans="2:8" x14ac:dyDescent="0.3">
      <c r="B282">
        <v>1995.01</v>
      </c>
      <c r="C282">
        <v>1632.71</v>
      </c>
      <c r="D282">
        <v>827.24900000000002</v>
      </c>
      <c r="F282">
        <v>676.42899999999997</v>
      </c>
      <c r="G282">
        <v>239.90600000000001</v>
      </c>
      <c r="H282">
        <v>171.26900000000001</v>
      </c>
    </row>
    <row r="283" spans="2:8" x14ac:dyDescent="0.3">
      <c r="B283">
        <v>893.49</v>
      </c>
      <c r="C283">
        <v>1823.05</v>
      </c>
      <c r="D283">
        <v>1148.55</v>
      </c>
      <c r="F283">
        <v>714.75699999999995</v>
      </c>
      <c r="G283">
        <v>244.852</v>
      </c>
      <c r="H283">
        <v>160.86199999999999</v>
      </c>
    </row>
    <row r="284" spans="2:8" x14ac:dyDescent="0.3">
      <c r="B284">
        <v>868.94299999999998</v>
      </c>
      <c r="C284">
        <v>2003.01</v>
      </c>
      <c r="D284">
        <v>1208.49</v>
      </c>
      <c r="F284">
        <v>624.495</v>
      </c>
      <c r="G284">
        <v>274.25099999999998</v>
      </c>
      <c r="H284">
        <v>190.74100000000001</v>
      </c>
    </row>
    <row r="285" spans="2:8" x14ac:dyDescent="0.3">
      <c r="B285">
        <v>714.803</v>
      </c>
      <c r="C285">
        <v>1961.47</v>
      </c>
      <c r="D285">
        <v>1361.47</v>
      </c>
      <c r="F285">
        <v>763.58500000000004</v>
      </c>
      <c r="G285">
        <v>288.87900000000002</v>
      </c>
      <c r="H285">
        <v>191.42099999999999</v>
      </c>
    </row>
    <row r="286" spans="2:8" x14ac:dyDescent="0.3">
      <c r="B286">
        <v>1159.73</v>
      </c>
      <c r="C286">
        <v>1713.8</v>
      </c>
      <c r="D286">
        <v>997.52599999999995</v>
      </c>
      <c r="F286">
        <v>797.04300000000001</v>
      </c>
      <c r="G286">
        <v>277.755</v>
      </c>
      <c r="H286">
        <v>178.149</v>
      </c>
    </row>
    <row r="287" spans="2:8" x14ac:dyDescent="0.3">
      <c r="B287">
        <v>1224.94</v>
      </c>
      <c r="C287">
        <v>1763.01</v>
      </c>
      <c r="D287">
        <v>758.40800000000002</v>
      </c>
      <c r="F287">
        <v>769.35699999999997</v>
      </c>
      <c r="G287">
        <v>280.72699999999998</v>
      </c>
      <c r="H287">
        <v>194.66399999999999</v>
      </c>
    </row>
    <row r="288" spans="2:8" x14ac:dyDescent="0.3">
      <c r="B288">
        <v>939.27300000000002</v>
      </c>
      <c r="C288">
        <v>1504.23</v>
      </c>
      <c r="D288">
        <v>695.90300000000002</v>
      </c>
      <c r="F288">
        <v>699.69200000000001</v>
      </c>
      <c r="G288">
        <v>266.17899999999997</v>
      </c>
      <c r="H288">
        <v>178.61199999999999</v>
      </c>
    </row>
    <row r="289" spans="2:8" x14ac:dyDescent="0.3">
      <c r="B289">
        <v>1099.3399999999999</v>
      </c>
      <c r="C289">
        <v>656.18200000000002</v>
      </c>
      <c r="D289">
        <v>707.53200000000004</v>
      </c>
      <c r="F289">
        <v>619.6</v>
      </c>
      <c r="G289">
        <v>263.06</v>
      </c>
      <c r="H289">
        <v>174.566</v>
      </c>
    </row>
    <row r="290" spans="2:8" x14ac:dyDescent="0.3">
      <c r="B290">
        <v>1011.48</v>
      </c>
      <c r="C290">
        <v>1229.3599999999999</v>
      </c>
      <c r="D290">
        <v>719.05799999999999</v>
      </c>
      <c r="F290">
        <v>571.423</v>
      </c>
      <c r="G290">
        <v>312.238</v>
      </c>
      <c r="H290">
        <v>196.95099999999999</v>
      </c>
    </row>
    <row r="291" spans="2:8" x14ac:dyDescent="0.3">
      <c r="B291">
        <v>1321.19</v>
      </c>
      <c r="C291">
        <v>1278.75</v>
      </c>
      <c r="D291">
        <v>603.87099999999998</v>
      </c>
      <c r="F291">
        <v>511.99099999999999</v>
      </c>
      <c r="G291">
        <v>338.69900000000001</v>
      </c>
      <c r="H291">
        <v>175.036</v>
      </c>
    </row>
    <row r="292" spans="2:8" x14ac:dyDescent="0.3">
      <c r="B292">
        <v>1554.28</v>
      </c>
      <c r="C292">
        <v>1198.54</v>
      </c>
      <c r="D292">
        <v>589.84199999999998</v>
      </c>
      <c r="F292">
        <v>555.73400000000004</v>
      </c>
      <c r="G292">
        <v>345.553</v>
      </c>
      <c r="H292">
        <v>178.64</v>
      </c>
    </row>
    <row r="293" spans="2:8" x14ac:dyDescent="0.3">
      <c r="B293">
        <v>1014.13</v>
      </c>
      <c r="C293">
        <v>1360.52</v>
      </c>
      <c r="D293">
        <v>508.39499999999998</v>
      </c>
      <c r="F293">
        <v>591.44399999999996</v>
      </c>
      <c r="G293">
        <v>320.214</v>
      </c>
      <c r="H293">
        <v>181.78899999999999</v>
      </c>
    </row>
    <row r="294" spans="2:8" x14ac:dyDescent="0.3">
      <c r="B294">
        <v>928.62</v>
      </c>
      <c r="C294">
        <v>1875.83</v>
      </c>
      <c r="D294">
        <v>511.935</v>
      </c>
      <c r="F294">
        <v>544.03200000000004</v>
      </c>
      <c r="G294">
        <v>312.815</v>
      </c>
      <c r="H294">
        <v>146.02099999999999</v>
      </c>
    </row>
    <row r="295" spans="2:8" x14ac:dyDescent="0.3">
      <c r="B295">
        <v>781.76</v>
      </c>
      <c r="C295">
        <v>2212.91</v>
      </c>
      <c r="D295">
        <v>494.762</v>
      </c>
      <c r="F295">
        <v>573.08699999999999</v>
      </c>
      <c r="G295">
        <v>289.07900000000001</v>
      </c>
      <c r="H295">
        <v>103.294</v>
      </c>
    </row>
    <row r="296" spans="2:8" x14ac:dyDescent="0.3">
      <c r="B296">
        <v>533.69100000000003</v>
      </c>
      <c r="C296">
        <v>2396.4899999999998</v>
      </c>
      <c r="D296">
        <v>484.41800000000001</v>
      </c>
      <c r="F296">
        <v>608.08000000000004</v>
      </c>
      <c r="G296">
        <v>310.82</v>
      </c>
      <c r="H296">
        <v>167.34100000000001</v>
      </c>
    </row>
    <row r="297" spans="2:8" x14ac:dyDescent="0.3">
      <c r="B297">
        <v>654.80899999999997</v>
      </c>
      <c r="C297">
        <v>2481.2399999999998</v>
      </c>
      <c r="D297">
        <v>489.79500000000002</v>
      </c>
      <c r="F297">
        <v>591.40800000000002</v>
      </c>
      <c r="G297">
        <v>359.95699999999999</v>
      </c>
      <c r="H297">
        <v>210.15100000000001</v>
      </c>
    </row>
    <row r="298" spans="2:8" x14ac:dyDescent="0.3">
      <c r="B298">
        <v>495.06</v>
      </c>
      <c r="C298">
        <v>1970.6</v>
      </c>
      <c r="D298">
        <v>481.899</v>
      </c>
      <c r="F298">
        <v>603.1</v>
      </c>
      <c r="G298">
        <v>355.15199999999999</v>
      </c>
      <c r="H298">
        <v>219.64599999999999</v>
      </c>
    </row>
    <row r="299" spans="2:8" x14ac:dyDescent="0.3">
      <c r="B299">
        <v>614.82899999999995</v>
      </c>
      <c r="C299">
        <v>2288.98</v>
      </c>
      <c r="D299">
        <v>466.40100000000001</v>
      </c>
      <c r="F299">
        <v>545.21699999999998</v>
      </c>
      <c r="G299">
        <v>384.24099999999999</v>
      </c>
      <c r="H299">
        <v>180.05600000000001</v>
      </c>
    </row>
    <row r="300" spans="2:8" x14ac:dyDescent="0.3">
      <c r="B300">
        <v>659.02300000000002</v>
      </c>
      <c r="C300">
        <v>2559.85</v>
      </c>
      <c r="D300">
        <v>467.416</v>
      </c>
      <c r="F300">
        <v>521.34100000000001</v>
      </c>
      <c r="G300">
        <v>375.87200000000001</v>
      </c>
      <c r="H300">
        <v>191.608</v>
      </c>
    </row>
    <row r="301" spans="2:8" x14ac:dyDescent="0.3">
      <c r="B301">
        <v>647.44500000000005</v>
      </c>
      <c r="C301">
        <v>2580.2800000000002</v>
      </c>
      <c r="D301">
        <v>460.79300000000001</v>
      </c>
      <c r="F301">
        <v>588.24199999999996</v>
      </c>
      <c r="G301">
        <v>346.24</v>
      </c>
      <c r="H301">
        <v>187.04300000000001</v>
      </c>
    </row>
    <row r="302" spans="2:8" x14ac:dyDescent="0.3">
      <c r="B302">
        <v>724.41099999999994</v>
      </c>
      <c r="C302">
        <v>1732.33</v>
      </c>
      <c r="D302">
        <v>471.52499999999998</v>
      </c>
      <c r="F302">
        <v>575.04999999999995</v>
      </c>
      <c r="G302">
        <v>348.661</v>
      </c>
      <c r="H302">
        <v>170.149</v>
      </c>
    </row>
    <row r="303" spans="2:8" x14ac:dyDescent="0.3">
      <c r="B303">
        <v>793.09900000000005</v>
      </c>
      <c r="C303">
        <v>1384.66</v>
      </c>
      <c r="D303">
        <v>498.25200000000001</v>
      </c>
      <c r="F303">
        <v>620.08500000000004</v>
      </c>
      <c r="G303">
        <v>322.21300000000002</v>
      </c>
      <c r="H303">
        <v>162.62</v>
      </c>
    </row>
    <row r="304" spans="2:8" x14ac:dyDescent="0.3">
      <c r="B304">
        <v>981.46699999999998</v>
      </c>
      <c r="C304">
        <v>838.03700000000003</v>
      </c>
      <c r="D304">
        <v>551.05600000000004</v>
      </c>
      <c r="F304">
        <v>567.63099999999997</v>
      </c>
      <c r="G304">
        <v>317.07</v>
      </c>
      <c r="H304">
        <v>135.59800000000001</v>
      </c>
    </row>
    <row r="305" spans="2:8" x14ac:dyDescent="0.3">
      <c r="B305">
        <v>1124</v>
      </c>
      <c r="C305">
        <v>1130</v>
      </c>
      <c r="D305">
        <v>572.923</v>
      </c>
      <c r="F305">
        <v>514.36400000000003</v>
      </c>
      <c r="G305">
        <v>312.214</v>
      </c>
      <c r="H305">
        <v>109.774</v>
      </c>
    </row>
    <row r="306" spans="2:8" x14ac:dyDescent="0.3">
      <c r="B306">
        <v>778.27099999999996</v>
      </c>
      <c r="C306">
        <v>1149.93</v>
      </c>
      <c r="D306">
        <v>669.678</v>
      </c>
      <c r="F306">
        <v>505.43799999999999</v>
      </c>
      <c r="G306">
        <v>321.94900000000001</v>
      </c>
      <c r="H306">
        <v>129.95099999999999</v>
      </c>
    </row>
    <row r="307" spans="2:8" x14ac:dyDescent="0.3">
      <c r="B307">
        <v>971.7</v>
      </c>
      <c r="C307">
        <v>1499.7</v>
      </c>
      <c r="D307">
        <v>792.42200000000003</v>
      </c>
      <c r="F307">
        <v>572.01300000000003</v>
      </c>
      <c r="G307">
        <v>328.10199999999998</v>
      </c>
      <c r="H307">
        <v>146.60599999999999</v>
      </c>
    </row>
    <row r="308" spans="2:8" x14ac:dyDescent="0.3">
      <c r="B308">
        <v>1027.29</v>
      </c>
      <c r="C308">
        <v>2258.38</v>
      </c>
      <c r="D308">
        <v>796.50400000000002</v>
      </c>
      <c r="F308">
        <v>605.40300000000002</v>
      </c>
      <c r="G308">
        <v>317.13600000000002</v>
      </c>
      <c r="H308">
        <v>157.01599999999999</v>
      </c>
    </row>
    <row r="309" spans="2:8" x14ac:dyDescent="0.3">
      <c r="B309">
        <v>1204.3399999999999</v>
      </c>
      <c r="C309">
        <v>2334.61</v>
      </c>
      <c r="D309">
        <v>705.91300000000001</v>
      </c>
      <c r="F309">
        <v>643.274</v>
      </c>
      <c r="G309">
        <v>275.065</v>
      </c>
      <c r="H309">
        <v>156.56</v>
      </c>
    </row>
    <row r="310" spans="2:8" x14ac:dyDescent="0.3">
      <c r="B310">
        <v>1075.95</v>
      </c>
      <c r="C310">
        <v>2379.59</v>
      </c>
      <c r="D310">
        <v>795.77</v>
      </c>
      <c r="F310">
        <v>745.02700000000004</v>
      </c>
      <c r="G310">
        <v>279.339</v>
      </c>
      <c r="H310">
        <v>154.68600000000001</v>
      </c>
    </row>
    <row r="311" spans="2:8" x14ac:dyDescent="0.3">
      <c r="B311">
        <v>1065.01</v>
      </c>
      <c r="C311">
        <v>1521.64</v>
      </c>
      <c r="D311">
        <v>1094.3800000000001</v>
      </c>
      <c r="F311">
        <v>804.97900000000004</v>
      </c>
      <c r="G311">
        <v>247.75899999999999</v>
      </c>
      <c r="H311">
        <v>174.70500000000001</v>
      </c>
    </row>
    <row r="312" spans="2:8" x14ac:dyDescent="0.3">
      <c r="B312">
        <v>973.51800000000003</v>
      </c>
      <c r="C312">
        <v>1684.45</v>
      </c>
      <c r="D312">
        <v>1146.51</v>
      </c>
      <c r="F312">
        <v>964.654</v>
      </c>
      <c r="G312">
        <v>238.66300000000001</v>
      </c>
      <c r="H312">
        <v>175.535</v>
      </c>
    </row>
    <row r="313" spans="2:8" x14ac:dyDescent="0.3">
      <c r="B313">
        <v>907.37599999999998</v>
      </c>
      <c r="C313">
        <v>1508.73</v>
      </c>
      <c r="D313">
        <v>966.84699999999998</v>
      </c>
      <c r="F313">
        <v>877.52300000000002</v>
      </c>
      <c r="G313">
        <v>228.59</v>
      </c>
      <c r="H313">
        <v>150.67400000000001</v>
      </c>
    </row>
    <row r="314" spans="2:8" x14ac:dyDescent="0.3">
      <c r="B314">
        <v>924.98199999999997</v>
      </c>
      <c r="C314">
        <v>4168.21</v>
      </c>
      <c r="D314">
        <v>979.67499999999995</v>
      </c>
      <c r="F314">
        <v>830.64700000000005</v>
      </c>
      <c r="G314">
        <v>225.39099999999999</v>
      </c>
      <c r="H314">
        <v>165.02600000000001</v>
      </c>
    </row>
    <row r="315" spans="2:8" x14ac:dyDescent="0.3">
      <c r="B315">
        <v>1039.24</v>
      </c>
      <c r="C315">
        <v>2425.62</v>
      </c>
      <c r="D315">
        <v>795.86</v>
      </c>
      <c r="F315">
        <v>907.74400000000003</v>
      </c>
      <c r="G315">
        <v>212.74600000000001</v>
      </c>
      <c r="H315">
        <v>157.21199999999999</v>
      </c>
    </row>
    <row r="316" spans="2:8" x14ac:dyDescent="0.3">
      <c r="B316">
        <v>1455.11</v>
      </c>
      <c r="C316">
        <v>2024.18</v>
      </c>
      <c r="D316">
        <v>815.17600000000004</v>
      </c>
      <c r="F316">
        <v>813.28800000000001</v>
      </c>
      <c r="G316">
        <v>246.97800000000001</v>
      </c>
      <c r="H316">
        <v>137.16800000000001</v>
      </c>
    </row>
    <row r="317" spans="2:8" x14ac:dyDescent="0.3">
      <c r="B317">
        <v>2996.97</v>
      </c>
      <c r="C317">
        <v>2590.52</v>
      </c>
      <c r="D317">
        <v>709.39400000000001</v>
      </c>
      <c r="F317">
        <v>653.21</v>
      </c>
      <c r="G317">
        <v>258.95400000000001</v>
      </c>
      <c r="H317">
        <v>82.443700000000007</v>
      </c>
    </row>
    <row r="318" spans="2:8" x14ac:dyDescent="0.3">
      <c r="B318">
        <v>2405.88</v>
      </c>
      <c r="C318">
        <v>2562.44</v>
      </c>
      <c r="D318">
        <v>334.89800000000002</v>
      </c>
      <c r="F318">
        <v>629.28599999999994</v>
      </c>
      <c r="G318">
        <v>271.92700000000002</v>
      </c>
      <c r="H318">
        <v>83.365700000000004</v>
      </c>
    </row>
    <row r="319" spans="2:8" x14ac:dyDescent="0.3">
      <c r="B319">
        <v>268.15800000000002</v>
      </c>
      <c r="C319">
        <v>2313.17</v>
      </c>
      <c r="D319">
        <v>428.745</v>
      </c>
      <c r="F319">
        <v>652.37900000000002</v>
      </c>
      <c r="G319">
        <v>265.89999999999998</v>
      </c>
      <c r="H319">
        <v>127.31</v>
      </c>
    </row>
    <row r="320" spans="2:8" x14ac:dyDescent="0.3">
      <c r="B320">
        <v>614.47400000000005</v>
      </c>
      <c r="C320">
        <v>2337.4</v>
      </c>
      <c r="D320">
        <v>590.30700000000002</v>
      </c>
      <c r="F320">
        <v>728.32600000000002</v>
      </c>
      <c r="G320">
        <v>261.11500000000001</v>
      </c>
      <c r="H320">
        <v>146.97499999999999</v>
      </c>
    </row>
    <row r="321" spans="2:8" x14ac:dyDescent="0.3">
      <c r="B321">
        <v>734.41800000000001</v>
      </c>
      <c r="C321">
        <v>2291.86</v>
      </c>
      <c r="D321">
        <v>537.37599999999998</v>
      </c>
      <c r="F321">
        <v>794.221</v>
      </c>
      <c r="G321">
        <v>265.79199999999997</v>
      </c>
      <c r="H321">
        <v>132.65799999999999</v>
      </c>
    </row>
    <row r="322" spans="2:8" x14ac:dyDescent="0.3">
      <c r="B322">
        <v>734.16</v>
      </c>
      <c r="C322">
        <v>2696.1</v>
      </c>
      <c r="D322">
        <v>221.47800000000001</v>
      </c>
      <c r="F322">
        <v>912.11900000000003</v>
      </c>
      <c r="G322">
        <v>259.02699999999999</v>
      </c>
      <c r="H322">
        <v>145.76499999999999</v>
      </c>
    </row>
    <row r="323" spans="2:8" x14ac:dyDescent="0.3">
      <c r="B323">
        <v>1186.48</v>
      </c>
      <c r="C323">
        <v>2577.34</v>
      </c>
      <c r="D323">
        <v>762.21400000000006</v>
      </c>
      <c r="F323">
        <v>867.798</v>
      </c>
      <c r="G323">
        <v>240.179</v>
      </c>
      <c r="H323">
        <v>134.21199999999999</v>
      </c>
    </row>
    <row r="324" spans="2:8" x14ac:dyDescent="0.3">
      <c r="B324">
        <v>589.85799999999995</v>
      </c>
      <c r="C324">
        <v>1944.3</v>
      </c>
      <c r="D324">
        <v>919.00199999999995</v>
      </c>
      <c r="F324">
        <v>947.21199999999999</v>
      </c>
      <c r="G324">
        <v>243.61</v>
      </c>
      <c r="H324">
        <v>181.13300000000001</v>
      </c>
    </row>
    <row r="325" spans="2:8" x14ac:dyDescent="0.3">
      <c r="B325">
        <v>853.11599999999999</v>
      </c>
      <c r="C325">
        <v>1620.45</v>
      </c>
      <c r="D325">
        <v>999.04600000000005</v>
      </c>
      <c r="F325">
        <v>929.26199999999994</v>
      </c>
      <c r="G325">
        <v>248.61199999999999</v>
      </c>
      <c r="H325">
        <v>214.51400000000001</v>
      </c>
    </row>
    <row r="326" spans="2:8" x14ac:dyDescent="0.3">
      <c r="B326">
        <v>1103.1500000000001</v>
      </c>
      <c r="C326">
        <v>1702.65</v>
      </c>
      <c r="D326">
        <v>1057.3</v>
      </c>
      <c r="F326">
        <v>707.904</v>
      </c>
      <c r="G326">
        <v>285.55399999999997</v>
      </c>
      <c r="H326">
        <v>115.42700000000001</v>
      </c>
    </row>
    <row r="327" spans="2:8" x14ac:dyDescent="0.3">
      <c r="B327">
        <v>1038.82</v>
      </c>
      <c r="C327">
        <v>1660.7</v>
      </c>
      <c r="D327">
        <v>900.61800000000005</v>
      </c>
      <c r="F327">
        <v>626.42100000000005</v>
      </c>
      <c r="G327">
        <v>315.21800000000002</v>
      </c>
      <c r="H327">
        <v>153.977</v>
      </c>
    </row>
    <row r="328" spans="2:8" x14ac:dyDescent="0.3">
      <c r="B328">
        <v>1020.78</v>
      </c>
      <c r="C328">
        <v>1542.08</v>
      </c>
      <c r="D328">
        <v>858.96</v>
      </c>
      <c r="F328">
        <v>592.93299999999999</v>
      </c>
      <c r="G328">
        <v>307.03899999999999</v>
      </c>
      <c r="H328">
        <v>142.143</v>
      </c>
    </row>
    <row r="329" spans="2:8" x14ac:dyDescent="0.3">
      <c r="B329">
        <v>743.38099999999997</v>
      </c>
      <c r="C329">
        <v>1374.48</v>
      </c>
      <c r="D329">
        <v>844.572</v>
      </c>
      <c r="F329">
        <v>568.78700000000003</v>
      </c>
      <c r="G329">
        <v>315.29500000000002</v>
      </c>
      <c r="H329">
        <v>127.22499999999999</v>
      </c>
    </row>
    <row r="330" spans="2:8" x14ac:dyDescent="0.3">
      <c r="B330">
        <v>751.27499999999998</v>
      </c>
      <c r="C330">
        <v>1438.17</v>
      </c>
      <c r="D330">
        <v>819.10900000000004</v>
      </c>
      <c r="F330">
        <v>535.26800000000003</v>
      </c>
      <c r="G330">
        <v>332.54500000000002</v>
      </c>
      <c r="H330">
        <v>114.218</v>
      </c>
    </row>
    <row r="331" spans="2:8" x14ac:dyDescent="0.3">
      <c r="B331">
        <v>967.19200000000001</v>
      </c>
      <c r="C331">
        <v>1519.06</v>
      </c>
      <c r="D331">
        <v>678.40300000000002</v>
      </c>
      <c r="F331">
        <v>532.44899999999996</v>
      </c>
      <c r="G331">
        <v>324.16899999999998</v>
      </c>
      <c r="H331">
        <v>146.58000000000001</v>
      </c>
    </row>
    <row r="332" spans="2:8" x14ac:dyDescent="0.3">
      <c r="B332">
        <v>736.03099999999995</v>
      </c>
      <c r="C332">
        <v>1485.26</v>
      </c>
      <c r="D332">
        <v>548.40200000000004</v>
      </c>
      <c r="F332">
        <v>484.68599999999998</v>
      </c>
      <c r="G332">
        <v>293.733</v>
      </c>
      <c r="H332">
        <v>204.768</v>
      </c>
    </row>
    <row r="333" spans="2:8" x14ac:dyDescent="0.3">
      <c r="B333">
        <v>871.76300000000003</v>
      </c>
      <c r="C333">
        <v>1497.86</v>
      </c>
      <c r="D333">
        <v>526.17100000000005</v>
      </c>
      <c r="F333">
        <v>505.73700000000002</v>
      </c>
      <c r="G333">
        <v>279.57</v>
      </c>
      <c r="H333">
        <v>170.04599999999999</v>
      </c>
    </row>
    <row r="334" spans="2:8" x14ac:dyDescent="0.3">
      <c r="B334">
        <v>672.98500000000001</v>
      </c>
      <c r="C334">
        <v>1646.53</v>
      </c>
      <c r="D334">
        <v>518.35599999999999</v>
      </c>
      <c r="F334">
        <v>531.55999999999995</v>
      </c>
      <c r="G334">
        <v>295.142</v>
      </c>
      <c r="H334">
        <v>140.44499999999999</v>
      </c>
    </row>
    <row r="335" spans="2:8" x14ac:dyDescent="0.3">
      <c r="B335">
        <v>544.50699999999995</v>
      </c>
      <c r="C335">
        <v>2258.04</v>
      </c>
      <c r="D335">
        <v>479.09300000000002</v>
      </c>
      <c r="F335">
        <v>645.87699999999995</v>
      </c>
      <c r="G335">
        <v>309.91300000000001</v>
      </c>
      <c r="H335">
        <v>100.554</v>
      </c>
    </row>
    <row r="336" spans="2:8" x14ac:dyDescent="0.3">
      <c r="B336">
        <v>659.81700000000001</v>
      </c>
      <c r="C336">
        <v>2474.35</v>
      </c>
      <c r="D336">
        <v>409.24799999999999</v>
      </c>
      <c r="F336">
        <v>678.23</v>
      </c>
      <c r="G336">
        <v>324.31900000000002</v>
      </c>
      <c r="H336">
        <v>111.81100000000001</v>
      </c>
    </row>
    <row r="337" spans="2:8" x14ac:dyDescent="0.3">
      <c r="B337">
        <v>717.54399999999998</v>
      </c>
      <c r="C337">
        <v>2537.75</v>
      </c>
      <c r="D337">
        <v>411.18599999999998</v>
      </c>
      <c r="F337">
        <v>643.80100000000004</v>
      </c>
      <c r="G337">
        <v>338.017</v>
      </c>
      <c r="H337">
        <v>111.31</v>
      </c>
    </row>
    <row r="338" spans="2:8" x14ac:dyDescent="0.3">
      <c r="B338">
        <v>706.78599999999994</v>
      </c>
      <c r="C338">
        <v>3202.03</v>
      </c>
      <c r="D338">
        <v>448.33300000000003</v>
      </c>
      <c r="F338">
        <v>648.57100000000003</v>
      </c>
      <c r="G338">
        <v>350.59800000000001</v>
      </c>
      <c r="H338">
        <v>130.679</v>
      </c>
    </row>
    <row r="339" spans="2:8" x14ac:dyDescent="0.3">
      <c r="B339">
        <v>674.26499999999999</v>
      </c>
      <c r="C339">
        <v>3255.98</v>
      </c>
      <c r="D339">
        <v>556.125</v>
      </c>
      <c r="F339">
        <v>528.70100000000002</v>
      </c>
      <c r="G339">
        <v>344.91800000000001</v>
      </c>
      <c r="H339">
        <v>146.39699999999999</v>
      </c>
    </row>
    <row r="340" spans="2:8" x14ac:dyDescent="0.3">
      <c r="B340">
        <v>539.31500000000005</v>
      </c>
      <c r="C340">
        <v>2526.46</v>
      </c>
      <c r="D340">
        <v>561.70100000000002</v>
      </c>
      <c r="F340">
        <v>592.99</v>
      </c>
      <c r="G340">
        <v>340.34100000000001</v>
      </c>
      <c r="H340">
        <v>127.38500000000001</v>
      </c>
    </row>
    <row r="341" spans="2:8" x14ac:dyDescent="0.3">
      <c r="B341">
        <v>888.03800000000001</v>
      </c>
      <c r="C341">
        <v>2067.8000000000002</v>
      </c>
      <c r="D341">
        <v>533.09500000000003</v>
      </c>
      <c r="F341">
        <v>526.07000000000005</v>
      </c>
      <c r="G341">
        <v>319.71300000000002</v>
      </c>
      <c r="H341">
        <v>116.22199999999999</v>
      </c>
    </row>
    <row r="342" spans="2:8" x14ac:dyDescent="0.3">
      <c r="B342">
        <v>664.51800000000003</v>
      </c>
      <c r="C342">
        <v>1905.19</v>
      </c>
      <c r="D342">
        <v>496.67899999999997</v>
      </c>
      <c r="F342">
        <v>513.178</v>
      </c>
      <c r="G342">
        <v>282.42500000000001</v>
      </c>
      <c r="H342">
        <v>139.036</v>
      </c>
    </row>
    <row r="343" spans="2:8" x14ac:dyDescent="0.3">
      <c r="B343">
        <v>602.74</v>
      </c>
      <c r="C343">
        <v>1470.53</v>
      </c>
      <c r="D343">
        <v>506.78699999999998</v>
      </c>
      <c r="F343">
        <v>381.97</v>
      </c>
      <c r="G343">
        <v>270.07400000000001</v>
      </c>
      <c r="H343">
        <v>108.83199999999999</v>
      </c>
    </row>
    <row r="344" spans="2:8" x14ac:dyDescent="0.3">
      <c r="B344">
        <v>756.75400000000002</v>
      </c>
      <c r="C344">
        <v>1109.75</v>
      </c>
      <c r="D344">
        <v>549.029</v>
      </c>
      <c r="F344">
        <v>528.09900000000005</v>
      </c>
      <c r="G344">
        <v>264.50799999999998</v>
      </c>
      <c r="H344">
        <v>140.19300000000001</v>
      </c>
    </row>
    <row r="345" spans="2:8" x14ac:dyDescent="0.3">
      <c r="B345">
        <v>813.09400000000005</v>
      </c>
      <c r="C345">
        <v>1333.28</v>
      </c>
      <c r="D345">
        <v>572.98299999999995</v>
      </c>
      <c r="F345">
        <v>542.42600000000004</v>
      </c>
      <c r="G345">
        <v>296.14999999999998</v>
      </c>
      <c r="H345">
        <v>161.989</v>
      </c>
    </row>
    <row r="346" spans="2:8" x14ac:dyDescent="0.3">
      <c r="B346">
        <v>837.18799999999999</v>
      </c>
      <c r="C346">
        <v>1483.43</v>
      </c>
      <c r="D346">
        <v>639.46299999999997</v>
      </c>
      <c r="F346">
        <v>570.28300000000002</v>
      </c>
      <c r="G346">
        <v>333.28699999999998</v>
      </c>
      <c r="H346">
        <v>152.423</v>
      </c>
    </row>
    <row r="347" spans="2:8" x14ac:dyDescent="0.3">
      <c r="B347">
        <v>212.93799999999999</v>
      </c>
      <c r="C347">
        <v>1401.69</v>
      </c>
      <c r="D347">
        <v>811.68499999999995</v>
      </c>
      <c r="F347">
        <v>608.85199999999998</v>
      </c>
      <c r="G347">
        <v>373.49900000000002</v>
      </c>
      <c r="H347">
        <v>173.02699999999999</v>
      </c>
    </row>
    <row r="348" spans="2:8" x14ac:dyDescent="0.3">
      <c r="B348">
        <v>667.04600000000005</v>
      </c>
      <c r="C348">
        <v>1318</v>
      </c>
      <c r="D348">
        <v>965.31200000000001</v>
      </c>
      <c r="F348">
        <v>567.89700000000005</v>
      </c>
      <c r="G348">
        <v>362.33800000000002</v>
      </c>
      <c r="H348">
        <v>133.71100000000001</v>
      </c>
    </row>
    <row r="349" spans="2:8" x14ac:dyDescent="0.3">
      <c r="B349">
        <v>897.654</v>
      </c>
      <c r="C349">
        <v>1500.51</v>
      </c>
      <c r="D349">
        <v>943.36199999999997</v>
      </c>
      <c r="F349">
        <v>566.13099999999997</v>
      </c>
      <c r="G349">
        <v>330.64699999999999</v>
      </c>
      <c r="H349">
        <v>139.70400000000001</v>
      </c>
    </row>
    <row r="350" spans="2:8" x14ac:dyDescent="0.3">
      <c r="B350">
        <v>773.87199999999996</v>
      </c>
      <c r="C350">
        <v>1389.33</v>
      </c>
      <c r="D350">
        <v>951.72299999999996</v>
      </c>
      <c r="F350">
        <v>522.08100000000002</v>
      </c>
      <c r="G350">
        <v>325.82</v>
      </c>
      <c r="H350">
        <v>152.88</v>
      </c>
    </row>
    <row r="351" spans="2:8" x14ac:dyDescent="0.3">
      <c r="B351">
        <v>1020.58</v>
      </c>
      <c r="C351">
        <v>1785.87</v>
      </c>
      <c r="D351">
        <v>792.05499999999995</v>
      </c>
      <c r="F351">
        <v>633.91899999999998</v>
      </c>
      <c r="G351">
        <v>284.03399999999999</v>
      </c>
      <c r="H351">
        <v>119.721</v>
      </c>
    </row>
    <row r="352" spans="2:8" x14ac:dyDescent="0.3">
      <c r="B352">
        <v>1156.68</v>
      </c>
      <c r="C352">
        <v>1753.49</v>
      </c>
      <c r="D352">
        <v>768.93100000000004</v>
      </c>
      <c r="F352">
        <v>910.64</v>
      </c>
      <c r="G352">
        <v>224.15700000000001</v>
      </c>
      <c r="H352">
        <v>143.06800000000001</v>
      </c>
    </row>
    <row r="353" spans="2:8" x14ac:dyDescent="0.3">
      <c r="B353">
        <v>1383.25</v>
      </c>
      <c r="C353">
        <v>2202.98</v>
      </c>
      <c r="D353">
        <v>815.15700000000004</v>
      </c>
      <c r="F353">
        <v>849.09</v>
      </c>
      <c r="G353">
        <v>204.107</v>
      </c>
      <c r="H353">
        <v>129.732</v>
      </c>
    </row>
    <row r="354" spans="2:8" x14ac:dyDescent="0.3">
      <c r="B354">
        <v>1183.58</v>
      </c>
      <c r="C354">
        <v>2659.88</v>
      </c>
      <c r="D354">
        <v>905.17899999999997</v>
      </c>
      <c r="F354">
        <v>834.39200000000005</v>
      </c>
      <c r="G354">
        <v>191.09</v>
      </c>
      <c r="H354">
        <v>131.15199999999999</v>
      </c>
    </row>
    <row r="355" spans="2:8" x14ac:dyDescent="0.3">
      <c r="B355">
        <v>903.56600000000003</v>
      </c>
      <c r="C355">
        <v>2402.5700000000002</v>
      </c>
      <c r="D355">
        <v>879.73400000000004</v>
      </c>
      <c r="F355">
        <v>941.81</v>
      </c>
      <c r="G355">
        <v>209.13800000000001</v>
      </c>
      <c r="H355">
        <v>137.56399999999999</v>
      </c>
    </row>
    <row r="356" spans="2:8" x14ac:dyDescent="0.3">
      <c r="B356">
        <v>806.37300000000005</v>
      </c>
      <c r="C356">
        <v>2099.42</v>
      </c>
      <c r="D356">
        <v>771.73400000000004</v>
      </c>
      <c r="F356">
        <v>967.24199999999996</v>
      </c>
      <c r="G356">
        <v>230.31700000000001</v>
      </c>
      <c r="H356">
        <v>129.00800000000001</v>
      </c>
    </row>
    <row r="357" spans="2:8" x14ac:dyDescent="0.3">
      <c r="B357">
        <v>755.274</v>
      </c>
      <c r="C357">
        <v>2420.9</v>
      </c>
      <c r="D357">
        <v>639.27700000000004</v>
      </c>
      <c r="F357">
        <v>814.76400000000001</v>
      </c>
      <c r="G357">
        <v>241.64500000000001</v>
      </c>
      <c r="H357">
        <v>134.87</v>
      </c>
    </row>
    <row r="358" spans="2:8" x14ac:dyDescent="0.3">
      <c r="B358">
        <v>672.94500000000005</v>
      </c>
      <c r="C358">
        <v>1909.28</v>
      </c>
      <c r="D358">
        <v>516.53099999999995</v>
      </c>
      <c r="F358">
        <v>790.24599999999998</v>
      </c>
      <c r="G358">
        <v>232.98</v>
      </c>
      <c r="H358">
        <v>122.794</v>
      </c>
    </row>
    <row r="359" spans="2:8" x14ac:dyDescent="0.3">
      <c r="B359">
        <v>749.09500000000003</v>
      </c>
      <c r="C359">
        <v>1310.1099999999999</v>
      </c>
      <c r="D359">
        <v>568.48199999999997</v>
      </c>
      <c r="F359">
        <v>872.09699999999998</v>
      </c>
      <c r="G359">
        <v>223.22499999999999</v>
      </c>
      <c r="H359">
        <v>113.148</v>
      </c>
    </row>
    <row r="360" spans="2:8" x14ac:dyDescent="0.3">
      <c r="B360">
        <v>614.88</v>
      </c>
      <c r="C360">
        <v>1980.77</v>
      </c>
      <c r="D360">
        <v>736.98699999999997</v>
      </c>
      <c r="F360">
        <v>1126.82</v>
      </c>
      <c r="G360">
        <v>235.32900000000001</v>
      </c>
      <c r="H360">
        <v>108.654</v>
      </c>
    </row>
    <row r="361" spans="2:8" x14ac:dyDescent="0.3">
      <c r="B361">
        <v>736.61599999999999</v>
      </c>
      <c r="C361">
        <v>2277.9299999999998</v>
      </c>
      <c r="D361">
        <v>910.16700000000003</v>
      </c>
      <c r="F361">
        <v>994.87400000000002</v>
      </c>
      <c r="G361">
        <v>248.46899999999999</v>
      </c>
      <c r="H361">
        <v>120.584</v>
      </c>
    </row>
    <row r="362" spans="2:8" x14ac:dyDescent="0.3">
      <c r="B362">
        <v>969.85400000000004</v>
      </c>
      <c r="C362">
        <v>2592.13</v>
      </c>
      <c r="D362">
        <v>728.92899999999997</v>
      </c>
      <c r="F362">
        <v>877.077</v>
      </c>
      <c r="G362">
        <v>257.30399999999997</v>
      </c>
      <c r="H362">
        <v>138.536</v>
      </c>
    </row>
    <row r="363" spans="2:8" x14ac:dyDescent="0.3">
      <c r="B363">
        <v>1146.9100000000001</v>
      </c>
      <c r="C363">
        <v>2412.4499999999998</v>
      </c>
      <c r="D363">
        <v>883.32100000000003</v>
      </c>
      <c r="F363">
        <v>731.29200000000003</v>
      </c>
      <c r="G363">
        <v>214.595</v>
      </c>
      <c r="H363">
        <v>150.482</v>
      </c>
    </row>
    <row r="364" spans="2:8" x14ac:dyDescent="0.3">
      <c r="B364">
        <v>1262.08</v>
      </c>
      <c r="C364">
        <v>2144.88</v>
      </c>
      <c r="D364">
        <v>810.471</v>
      </c>
      <c r="F364">
        <v>782.01300000000003</v>
      </c>
      <c r="G364">
        <v>212.869</v>
      </c>
      <c r="H364">
        <v>129.25299999999999</v>
      </c>
    </row>
    <row r="365" spans="2:8" x14ac:dyDescent="0.3">
      <c r="B365">
        <v>1087.48</v>
      </c>
      <c r="C365">
        <v>2029.89</v>
      </c>
      <c r="D365">
        <v>855.49900000000002</v>
      </c>
      <c r="F365">
        <v>779.28899999999999</v>
      </c>
      <c r="G365">
        <v>232.34299999999999</v>
      </c>
      <c r="H365">
        <v>119.873</v>
      </c>
    </row>
    <row r="366" spans="2:8" x14ac:dyDescent="0.3">
      <c r="B366">
        <v>1086.08</v>
      </c>
      <c r="C366">
        <v>2061.4699999999998</v>
      </c>
      <c r="D366">
        <v>852.25699999999995</v>
      </c>
      <c r="F366">
        <v>635.02700000000004</v>
      </c>
      <c r="G366">
        <v>280.15300000000002</v>
      </c>
      <c r="H366">
        <v>116.19</v>
      </c>
    </row>
    <row r="367" spans="2:8" x14ac:dyDescent="0.3">
      <c r="B367">
        <v>1012.09</v>
      </c>
      <c r="C367">
        <v>2058.14</v>
      </c>
      <c r="D367">
        <v>731.51300000000003</v>
      </c>
      <c r="F367">
        <v>604.28700000000003</v>
      </c>
      <c r="G367">
        <v>331.88</v>
      </c>
      <c r="H367">
        <v>136.42699999999999</v>
      </c>
    </row>
    <row r="368" spans="2:8" x14ac:dyDescent="0.3">
      <c r="B368">
        <v>888.21400000000006</v>
      </c>
      <c r="C368">
        <v>1740.77</v>
      </c>
      <c r="D368">
        <v>836.20399999999995</v>
      </c>
      <c r="F368">
        <v>641.22799999999995</v>
      </c>
      <c r="G368">
        <v>367.983</v>
      </c>
      <c r="H368">
        <v>148.31100000000001</v>
      </c>
    </row>
    <row r="369" spans="2:8" x14ac:dyDescent="0.3">
      <c r="B369">
        <v>800.44799999999998</v>
      </c>
      <c r="C369">
        <v>1709.24</v>
      </c>
      <c r="D369">
        <v>754.74599999999998</v>
      </c>
      <c r="F369">
        <v>628.92399999999998</v>
      </c>
      <c r="G369">
        <v>342.19</v>
      </c>
      <c r="H369">
        <v>190.36</v>
      </c>
    </row>
    <row r="370" spans="2:8" x14ac:dyDescent="0.3">
      <c r="B370">
        <v>766.9</v>
      </c>
      <c r="C370">
        <v>1499.73</v>
      </c>
      <c r="D370">
        <v>651.86300000000006</v>
      </c>
      <c r="F370">
        <v>616.16899999999998</v>
      </c>
      <c r="G370">
        <v>344.95800000000003</v>
      </c>
      <c r="H370">
        <v>174.84399999999999</v>
      </c>
    </row>
    <row r="371" spans="2:8" x14ac:dyDescent="0.3">
      <c r="B371">
        <v>714.12900000000002</v>
      </c>
      <c r="C371">
        <v>1263.79</v>
      </c>
      <c r="D371">
        <v>629.92600000000004</v>
      </c>
      <c r="F371">
        <v>613.15200000000004</v>
      </c>
      <c r="G371">
        <v>296.70699999999999</v>
      </c>
      <c r="H371">
        <v>175.84399999999999</v>
      </c>
    </row>
    <row r="372" spans="2:8" x14ac:dyDescent="0.3">
      <c r="B372">
        <v>647.65099999999995</v>
      </c>
      <c r="C372">
        <v>1221.6500000000001</v>
      </c>
      <c r="D372">
        <v>579.50699999999995</v>
      </c>
      <c r="F372">
        <v>583.41800000000001</v>
      </c>
      <c r="G372">
        <v>264.529</v>
      </c>
      <c r="H372">
        <v>123.31699999999999</v>
      </c>
    </row>
    <row r="373" spans="2:8" x14ac:dyDescent="0.3">
      <c r="B373">
        <v>590.22</v>
      </c>
      <c r="C373">
        <v>1207.51</v>
      </c>
      <c r="D373">
        <v>567.85299999999995</v>
      </c>
      <c r="F373">
        <v>537.75099999999998</v>
      </c>
      <c r="G373">
        <v>262.63099999999997</v>
      </c>
      <c r="H373">
        <v>120.17400000000001</v>
      </c>
    </row>
    <row r="374" spans="2:8" x14ac:dyDescent="0.3">
      <c r="B374">
        <v>554.447</v>
      </c>
      <c r="C374">
        <v>1309.8499999999999</v>
      </c>
      <c r="D374">
        <v>559.96900000000005</v>
      </c>
      <c r="F374">
        <v>479.84800000000001</v>
      </c>
      <c r="G374">
        <v>265.488</v>
      </c>
      <c r="H374">
        <v>98.881900000000002</v>
      </c>
    </row>
    <row r="375" spans="2:8" x14ac:dyDescent="0.3">
      <c r="B375">
        <v>589.11500000000001</v>
      </c>
      <c r="C375">
        <v>1684.79</v>
      </c>
      <c r="D375">
        <v>530.9</v>
      </c>
      <c r="F375">
        <v>435.625</v>
      </c>
      <c r="G375">
        <v>272.04399999999998</v>
      </c>
      <c r="H375">
        <v>98.6995</v>
      </c>
    </row>
    <row r="376" spans="2:8" x14ac:dyDescent="0.3">
      <c r="B376">
        <v>580.68299999999999</v>
      </c>
      <c r="C376">
        <v>1956.18</v>
      </c>
      <c r="D376">
        <v>496.16199999999998</v>
      </c>
      <c r="F376">
        <v>421.19</v>
      </c>
      <c r="G376">
        <v>279.15300000000002</v>
      </c>
      <c r="H376">
        <v>122.392</v>
      </c>
    </row>
    <row r="377" spans="2:8" x14ac:dyDescent="0.3">
      <c r="B377">
        <v>566.43899999999996</v>
      </c>
      <c r="C377">
        <v>2637.75</v>
      </c>
      <c r="D377">
        <v>456.32299999999998</v>
      </c>
      <c r="F377">
        <v>457.49200000000002</v>
      </c>
      <c r="G377">
        <v>306.39999999999998</v>
      </c>
      <c r="H377">
        <v>116.411</v>
      </c>
    </row>
    <row r="378" spans="2:8" x14ac:dyDescent="0.3">
      <c r="B378">
        <v>631.35400000000004</v>
      </c>
      <c r="C378">
        <v>3075.32</v>
      </c>
      <c r="D378">
        <v>387.60500000000002</v>
      </c>
      <c r="F378">
        <v>496.75799999999998</v>
      </c>
      <c r="G378">
        <v>313.79199999999997</v>
      </c>
      <c r="H378">
        <v>122.104</v>
      </c>
    </row>
    <row r="379" spans="2:8" x14ac:dyDescent="0.3">
      <c r="B379">
        <v>740.524</v>
      </c>
      <c r="C379">
        <v>3169.2</v>
      </c>
      <c r="D379">
        <v>464.34300000000002</v>
      </c>
      <c r="F379">
        <v>496.38200000000001</v>
      </c>
      <c r="G379">
        <v>306.49700000000001</v>
      </c>
      <c r="H379">
        <v>117.07</v>
      </c>
    </row>
    <row r="380" spans="2:8" x14ac:dyDescent="0.3">
      <c r="B380">
        <v>694.48199999999997</v>
      </c>
      <c r="C380">
        <v>2616.89</v>
      </c>
      <c r="D380">
        <v>495.77</v>
      </c>
      <c r="F380">
        <v>438.95</v>
      </c>
      <c r="G380">
        <v>296.97399999999999</v>
      </c>
      <c r="H380">
        <v>123.438</v>
      </c>
    </row>
    <row r="381" spans="2:8" x14ac:dyDescent="0.3">
      <c r="B381">
        <v>291.35399999999998</v>
      </c>
      <c r="C381">
        <v>2091.89</v>
      </c>
      <c r="D381">
        <v>481.97899999999998</v>
      </c>
      <c r="F381">
        <v>433.70299999999997</v>
      </c>
      <c r="G381">
        <v>278.779</v>
      </c>
      <c r="H381">
        <v>131.72999999999999</v>
      </c>
    </row>
    <row r="382" spans="2:8" x14ac:dyDescent="0.3">
      <c r="B382">
        <v>193.83699999999999</v>
      </c>
      <c r="C382">
        <v>1713.53</v>
      </c>
      <c r="D382">
        <v>468.65899999999999</v>
      </c>
      <c r="F382">
        <v>459.39600000000002</v>
      </c>
      <c r="G382">
        <v>263.14699999999999</v>
      </c>
      <c r="H382">
        <v>108.592</v>
      </c>
    </row>
    <row r="383" spans="2:8" x14ac:dyDescent="0.3">
      <c r="B383">
        <v>300.42399999999998</v>
      </c>
      <c r="C383">
        <v>1441.89</v>
      </c>
      <c r="D383">
        <v>492.54300000000001</v>
      </c>
      <c r="F383">
        <v>542.41399999999999</v>
      </c>
      <c r="G383">
        <v>249.364</v>
      </c>
      <c r="H383">
        <v>110.93899999999999</v>
      </c>
    </row>
    <row r="384" spans="2:8" x14ac:dyDescent="0.3">
      <c r="B384">
        <v>658.83900000000006</v>
      </c>
      <c r="C384">
        <v>1388.3</v>
      </c>
      <c r="D384">
        <v>500.24400000000003</v>
      </c>
      <c r="F384">
        <v>560.76</v>
      </c>
      <c r="G384">
        <v>258.55399999999997</v>
      </c>
      <c r="H384">
        <v>115.702</v>
      </c>
    </row>
    <row r="385" spans="2:8" x14ac:dyDescent="0.3">
      <c r="B385">
        <v>606.72199999999998</v>
      </c>
      <c r="C385">
        <v>1609.56</v>
      </c>
      <c r="D385">
        <v>501.63200000000001</v>
      </c>
      <c r="F385">
        <v>658.79899999999998</v>
      </c>
      <c r="G385">
        <v>273.08600000000001</v>
      </c>
      <c r="H385">
        <v>155.58500000000001</v>
      </c>
    </row>
    <row r="386" spans="2:8" x14ac:dyDescent="0.3">
      <c r="B386">
        <v>665.93899999999996</v>
      </c>
      <c r="C386">
        <v>1768.09</v>
      </c>
      <c r="D386">
        <v>581.00400000000002</v>
      </c>
      <c r="F386">
        <v>628.22</v>
      </c>
      <c r="G386">
        <v>295.68700000000001</v>
      </c>
      <c r="H386">
        <v>103.548</v>
      </c>
    </row>
    <row r="387" spans="2:8" x14ac:dyDescent="0.3">
      <c r="B387">
        <v>724.62900000000002</v>
      </c>
      <c r="C387">
        <v>1926.63</v>
      </c>
      <c r="D387">
        <v>555.83299999999997</v>
      </c>
      <c r="F387">
        <v>609.51099999999997</v>
      </c>
      <c r="G387">
        <v>299.90100000000001</v>
      </c>
      <c r="H387">
        <v>91.466399999999993</v>
      </c>
    </row>
    <row r="388" spans="2:8" x14ac:dyDescent="0.3">
      <c r="B388">
        <v>562.91899999999998</v>
      </c>
      <c r="C388">
        <v>1563.34</v>
      </c>
      <c r="D388">
        <v>581.29600000000005</v>
      </c>
      <c r="F388">
        <v>624.25900000000001</v>
      </c>
      <c r="G388">
        <v>299.46600000000001</v>
      </c>
      <c r="H388">
        <v>114.355</v>
      </c>
    </row>
    <row r="389" spans="2:8" x14ac:dyDescent="0.3">
      <c r="B389">
        <v>711.86699999999996</v>
      </c>
      <c r="C389">
        <v>1469.76</v>
      </c>
      <c r="D389">
        <v>726.274</v>
      </c>
      <c r="F389">
        <v>657.14499999999998</v>
      </c>
      <c r="G389">
        <v>303.834</v>
      </c>
      <c r="H389">
        <v>142.68299999999999</v>
      </c>
    </row>
    <row r="390" spans="2:8" x14ac:dyDescent="0.3">
      <c r="B390">
        <v>840.00699999999995</v>
      </c>
      <c r="C390">
        <v>1461.81</v>
      </c>
      <c r="D390">
        <v>566.71100000000001</v>
      </c>
      <c r="F390">
        <v>650.005</v>
      </c>
      <c r="G390">
        <v>285.70400000000001</v>
      </c>
      <c r="H390">
        <v>155.02799999999999</v>
      </c>
    </row>
    <row r="391" spans="2:8" x14ac:dyDescent="0.3">
      <c r="B391">
        <v>1058.51</v>
      </c>
      <c r="C391">
        <v>1702.55</v>
      </c>
      <c r="D391">
        <v>720.21299999999997</v>
      </c>
      <c r="F391">
        <v>695.495</v>
      </c>
      <c r="G391">
        <v>309.262</v>
      </c>
      <c r="H391">
        <v>157.88200000000001</v>
      </c>
    </row>
    <row r="392" spans="2:8" x14ac:dyDescent="0.3">
      <c r="B392">
        <v>901.13599999999997</v>
      </c>
      <c r="C392">
        <v>1837.88</v>
      </c>
      <c r="D392">
        <v>720.06799999999998</v>
      </c>
      <c r="F392">
        <v>798.279</v>
      </c>
      <c r="G392">
        <v>213.72499999999999</v>
      </c>
      <c r="H392">
        <v>137.41999999999999</v>
      </c>
    </row>
    <row r="393" spans="2:8" x14ac:dyDescent="0.3">
      <c r="B393">
        <v>1210.78</v>
      </c>
      <c r="C393">
        <v>2051.61</v>
      </c>
      <c r="D393">
        <v>774.02200000000005</v>
      </c>
      <c r="F393">
        <v>839.02800000000002</v>
      </c>
      <c r="G393">
        <v>176.41499999999999</v>
      </c>
      <c r="H393">
        <v>119.069</v>
      </c>
    </row>
    <row r="394" spans="2:8" x14ac:dyDescent="0.3">
      <c r="B394">
        <v>1077.99</v>
      </c>
      <c r="C394">
        <v>2709.49</v>
      </c>
      <c r="D394">
        <v>714.25900000000001</v>
      </c>
      <c r="F394">
        <v>843.60799999999995</v>
      </c>
      <c r="G394">
        <v>168.79</v>
      </c>
      <c r="H394">
        <v>93.992500000000007</v>
      </c>
    </row>
    <row r="395" spans="2:8" x14ac:dyDescent="0.3">
      <c r="B395">
        <v>830.13400000000001</v>
      </c>
      <c r="C395">
        <v>2303.33</v>
      </c>
      <c r="D395">
        <v>617.36699999999996</v>
      </c>
      <c r="F395">
        <v>902.88499999999999</v>
      </c>
      <c r="G395">
        <v>154.02699999999999</v>
      </c>
      <c r="H395">
        <v>89.113799999999998</v>
      </c>
    </row>
    <row r="396" spans="2:8" x14ac:dyDescent="0.3">
      <c r="B396">
        <v>717.65499999999997</v>
      </c>
      <c r="C396">
        <v>2215.96</v>
      </c>
      <c r="D396">
        <v>593.80700000000002</v>
      </c>
      <c r="F396">
        <v>1079.5999999999999</v>
      </c>
      <c r="G396">
        <v>151.32499999999999</v>
      </c>
      <c r="H396">
        <v>88.831500000000005</v>
      </c>
    </row>
    <row r="397" spans="2:8" x14ac:dyDescent="0.3">
      <c r="B397">
        <v>554.65099999999995</v>
      </c>
      <c r="C397">
        <v>2037.05</v>
      </c>
      <c r="D397">
        <v>308.26600000000002</v>
      </c>
      <c r="F397">
        <v>1074.48</v>
      </c>
      <c r="G397">
        <v>191.35</v>
      </c>
      <c r="H397">
        <v>107.25</v>
      </c>
    </row>
    <row r="398" spans="2:8" x14ac:dyDescent="0.3">
      <c r="B398">
        <v>732.154</v>
      </c>
      <c r="C398">
        <v>3104.03</v>
      </c>
      <c r="D398">
        <v>529.80700000000002</v>
      </c>
      <c r="F398">
        <v>1182.9000000000001</v>
      </c>
      <c r="G398">
        <v>232.49700000000001</v>
      </c>
      <c r="H398">
        <v>108.215</v>
      </c>
    </row>
    <row r="399" spans="2:8" x14ac:dyDescent="0.3">
      <c r="B399">
        <v>692.85199999999998</v>
      </c>
      <c r="C399">
        <v>2856.75</v>
      </c>
      <c r="D399">
        <v>528.48699999999997</v>
      </c>
      <c r="F399">
        <v>1292.8</v>
      </c>
      <c r="G399">
        <v>187.304</v>
      </c>
      <c r="H399">
        <v>121.566</v>
      </c>
    </row>
    <row r="400" spans="2:8" x14ac:dyDescent="0.3">
      <c r="B400">
        <v>450.80599999999998</v>
      </c>
      <c r="C400">
        <v>2439.79</v>
      </c>
      <c r="D400">
        <v>641.26900000000001</v>
      </c>
      <c r="F400">
        <v>1147.4000000000001</v>
      </c>
      <c r="G400">
        <v>182.08500000000001</v>
      </c>
      <c r="H400">
        <v>97.917900000000003</v>
      </c>
    </row>
    <row r="401" spans="2:8" x14ac:dyDescent="0.3">
      <c r="B401">
        <v>681.69299999999998</v>
      </c>
      <c r="C401">
        <v>2715.97</v>
      </c>
      <c r="D401">
        <v>827.62599999999998</v>
      </c>
      <c r="F401">
        <v>889.98699999999997</v>
      </c>
      <c r="G401">
        <v>130.39500000000001</v>
      </c>
      <c r="H401">
        <v>93.755799999999994</v>
      </c>
    </row>
    <row r="402" spans="2:8" x14ac:dyDescent="0.3">
      <c r="B402">
        <v>865.12099999999998</v>
      </c>
      <c r="C402">
        <v>2304.69</v>
      </c>
      <c r="D402">
        <v>813.84199999999998</v>
      </c>
      <c r="F402">
        <v>1041.6099999999999</v>
      </c>
      <c r="G402">
        <v>154.114</v>
      </c>
      <c r="H402">
        <v>98.005700000000004</v>
      </c>
    </row>
    <row r="403" spans="2:8" x14ac:dyDescent="0.3">
      <c r="B403">
        <v>972.18700000000001</v>
      </c>
      <c r="C403">
        <v>2466.7399999999998</v>
      </c>
      <c r="D403">
        <v>815.54700000000003</v>
      </c>
      <c r="F403">
        <v>1030.78</v>
      </c>
      <c r="G403">
        <v>171.745</v>
      </c>
      <c r="H403">
        <v>96.298100000000005</v>
      </c>
    </row>
    <row r="404" spans="2:8" x14ac:dyDescent="0.3">
      <c r="B404">
        <v>756.10799999999995</v>
      </c>
      <c r="C404">
        <v>3309.71</v>
      </c>
      <c r="D404">
        <v>952.01</v>
      </c>
      <c r="F404">
        <v>988.11500000000001</v>
      </c>
      <c r="G404">
        <v>291.18200000000002</v>
      </c>
      <c r="H404">
        <v>102.777</v>
      </c>
    </row>
    <row r="405" spans="2:8" x14ac:dyDescent="0.3">
      <c r="B405">
        <v>1020.14</v>
      </c>
      <c r="C405">
        <v>3985.75</v>
      </c>
      <c r="D405">
        <v>860.81500000000005</v>
      </c>
      <c r="F405">
        <v>943.98599999999999</v>
      </c>
      <c r="G405">
        <v>306.92899999999997</v>
      </c>
      <c r="H405">
        <v>110.19799999999999</v>
      </c>
    </row>
    <row r="406" spans="2:8" x14ac:dyDescent="0.3">
      <c r="B406">
        <v>1075.48</v>
      </c>
      <c r="C406">
        <v>3613.77</v>
      </c>
      <c r="D406">
        <v>643.23500000000001</v>
      </c>
      <c r="F406">
        <v>777.38199999999995</v>
      </c>
      <c r="G406">
        <v>308.01900000000001</v>
      </c>
      <c r="H406">
        <v>166.51400000000001</v>
      </c>
    </row>
    <row r="407" spans="2:8" x14ac:dyDescent="0.3">
      <c r="B407">
        <v>978.21900000000005</v>
      </c>
      <c r="C407">
        <v>2630.5</v>
      </c>
      <c r="D407">
        <v>780.80600000000004</v>
      </c>
      <c r="F407">
        <v>697.21500000000003</v>
      </c>
      <c r="G407">
        <v>301.61799999999999</v>
      </c>
      <c r="H407">
        <v>87.298299999999998</v>
      </c>
    </row>
    <row r="408" spans="2:8" x14ac:dyDescent="0.3">
      <c r="B408">
        <v>962.69500000000005</v>
      </c>
      <c r="C408">
        <v>2745.12</v>
      </c>
      <c r="D408">
        <v>694.63499999999999</v>
      </c>
      <c r="F408">
        <v>665.553</v>
      </c>
      <c r="G408">
        <v>288.916</v>
      </c>
      <c r="H408">
        <v>103.666</v>
      </c>
    </row>
    <row r="409" spans="2:8" x14ac:dyDescent="0.3">
      <c r="B409">
        <v>925.05100000000004</v>
      </c>
      <c r="C409">
        <v>1312.5</v>
      </c>
      <c r="D409">
        <v>671.37400000000002</v>
      </c>
      <c r="F409">
        <v>634.89300000000003</v>
      </c>
      <c r="G409">
        <v>290.68</v>
      </c>
      <c r="H409">
        <v>118.03</v>
      </c>
    </row>
    <row r="410" spans="2:8" x14ac:dyDescent="0.3">
      <c r="B410">
        <v>883.452</v>
      </c>
      <c r="C410">
        <v>909.43700000000001</v>
      </c>
      <c r="D410">
        <v>662.02</v>
      </c>
      <c r="F410">
        <v>670.36699999999996</v>
      </c>
      <c r="G410">
        <v>283.16800000000001</v>
      </c>
      <c r="H410">
        <v>108.117</v>
      </c>
    </row>
    <row r="411" spans="2:8" x14ac:dyDescent="0.3">
      <c r="B411">
        <v>766.18700000000001</v>
      </c>
      <c r="C411">
        <v>1337.08</v>
      </c>
      <c r="D411">
        <v>568.89499999999998</v>
      </c>
      <c r="F411">
        <v>658.24</v>
      </c>
      <c r="G411">
        <v>241.58099999999999</v>
      </c>
      <c r="H411">
        <v>161.88300000000001</v>
      </c>
    </row>
    <row r="412" spans="2:8" x14ac:dyDescent="0.3">
      <c r="B412">
        <v>614.74199999999996</v>
      </c>
      <c r="C412">
        <v>1215.8499999999999</v>
      </c>
      <c r="D412">
        <v>528.75800000000004</v>
      </c>
      <c r="F412">
        <v>654.43600000000004</v>
      </c>
      <c r="G412">
        <v>237.85</v>
      </c>
      <c r="H412">
        <v>174.37299999999999</v>
      </c>
    </row>
    <row r="413" spans="2:8" x14ac:dyDescent="0.3">
      <c r="B413">
        <v>542.13699999999994</v>
      </c>
      <c r="C413">
        <v>1193.97</v>
      </c>
      <c r="D413">
        <v>553.928</v>
      </c>
      <c r="F413">
        <v>557.71</v>
      </c>
      <c r="G413">
        <v>219.32499999999999</v>
      </c>
      <c r="H413">
        <v>127.137</v>
      </c>
    </row>
    <row r="414" spans="2:8" x14ac:dyDescent="0.3">
      <c r="B414">
        <v>590.02499999999998</v>
      </c>
      <c r="C414">
        <v>1461.85</v>
      </c>
      <c r="D414">
        <v>490.93799999999999</v>
      </c>
      <c r="F414">
        <v>527.01499999999999</v>
      </c>
      <c r="G414">
        <v>180.572</v>
      </c>
      <c r="H414">
        <v>106.23699999999999</v>
      </c>
    </row>
    <row r="415" spans="2:8" x14ac:dyDescent="0.3">
      <c r="B415">
        <v>569.88900000000001</v>
      </c>
      <c r="C415">
        <v>1281.3699999999999</v>
      </c>
      <c r="D415">
        <v>428.43799999999999</v>
      </c>
      <c r="F415">
        <v>451.24700000000001</v>
      </c>
      <c r="G415">
        <v>169.31299999999999</v>
      </c>
      <c r="H415">
        <v>100.23699999999999</v>
      </c>
    </row>
    <row r="416" spans="2:8" x14ac:dyDescent="0.3">
      <c r="B416">
        <v>505.67200000000003</v>
      </c>
      <c r="C416">
        <v>1712.84</v>
      </c>
      <c r="D416">
        <v>450.14699999999999</v>
      </c>
      <c r="F416">
        <v>397.536</v>
      </c>
      <c r="G416">
        <v>191.05500000000001</v>
      </c>
      <c r="H416">
        <v>97.440200000000004</v>
      </c>
    </row>
    <row r="417" spans="1:8" x14ac:dyDescent="0.3">
      <c r="B417">
        <v>488.827</v>
      </c>
      <c r="C417">
        <v>2317.3000000000002</v>
      </c>
      <c r="D417">
        <v>500.49</v>
      </c>
      <c r="F417">
        <v>395.95600000000002</v>
      </c>
      <c r="G417">
        <v>214.03700000000001</v>
      </c>
      <c r="H417">
        <v>101.765</v>
      </c>
    </row>
    <row r="418" spans="1:8" x14ac:dyDescent="0.3">
      <c r="B418">
        <v>414.32</v>
      </c>
      <c r="C418">
        <v>2870.77</v>
      </c>
      <c r="D418">
        <v>501.142</v>
      </c>
      <c r="F418">
        <v>463.03800000000001</v>
      </c>
      <c r="G418">
        <v>229.32599999999999</v>
      </c>
      <c r="H418">
        <v>113.60599999999999</v>
      </c>
    </row>
    <row r="419" spans="1:8" x14ac:dyDescent="0.3">
      <c r="A419" s="32" t="s">
        <v>40</v>
      </c>
      <c r="B419" s="35">
        <f>AVERAGE(B416:B418)</f>
        <v>469.60633333333334</v>
      </c>
      <c r="C419" s="35">
        <f t="shared" ref="C419:H419" si="0">AVERAGE(C416:C418)</f>
        <v>2300.3033333333333</v>
      </c>
      <c r="D419" s="35">
        <f t="shared" si="0"/>
        <v>483.92633333333333</v>
      </c>
      <c r="E419" s="35"/>
      <c r="F419" s="35">
        <f t="shared" si="0"/>
        <v>418.84333333333331</v>
      </c>
      <c r="G419" s="35">
        <f t="shared" si="0"/>
        <v>211.47266666666667</v>
      </c>
      <c r="H419" s="35">
        <f t="shared" si="0"/>
        <v>104.2704</v>
      </c>
    </row>
    <row r="420" spans="1:8" x14ac:dyDescent="0.3">
      <c r="A420" s="32" t="s">
        <v>41</v>
      </c>
      <c r="B420" s="35">
        <f>STDEV(B416:B418)</f>
        <v>48.61452968335017</v>
      </c>
      <c r="C420" s="35">
        <f t="shared" ref="C420:H420" si="1">STDEV(C416:C418)</f>
        <v>579.15208385478024</v>
      </c>
      <c r="D420" s="35">
        <f t="shared" si="1"/>
        <v>29.255577183390756</v>
      </c>
      <c r="E420" s="35"/>
      <c r="F420" s="35">
        <f t="shared" si="1"/>
        <v>38.28185629424641</v>
      </c>
      <c r="G420" s="35">
        <f t="shared" si="1"/>
        <v>19.26393558786296</v>
      </c>
      <c r="H420" s="35">
        <f t="shared" si="1"/>
        <v>8.3690527707739975</v>
      </c>
    </row>
    <row r="421" spans="1:8" x14ac:dyDescent="0.3">
      <c r="A421" s="32" t="s">
        <v>42</v>
      </c>
      <c r="B421" s="35">
        <f>B420/SQRT(COUNT(B416:B418))</f>
        <v>28.067611799209274</v>
      </c>
      <c r="C421" s="35">
        <f t="shared" ref="C421:H421" si="2">C420/SQRT(COUNT(C416:C418))</f>
        <v>334.37361151529012</v>
      </c>
      <c r="D421" s="35">
        <f t="shared" si="2"/>
        <v>16.890715362128528</v>
      </c>
      <c r="E421" s="35"/>
      <c r="F421" s="35">
        <f t="shared" si="2"/>
        <v>22.102040036561736</v>
      </c>
      <c r="G421" s="35">
        <f t="shared" si="2"/>
        <v>11.122038397304292</v>
      </c>
      <c r="H421" s="35">
        <f t="shared" si="2"/>
        <v>4.8318748700685514</v>
      </c>
    </row>
    <row r="422" spans="1:8" x14ac:dyDescent="0.25">
      <c r="A422" s="33" t="s">
        <v>43</v>
      </c>
      <c r="B422" s="36" t="s">
        <v>49</v>
      </c>
      <c r="C422" s="36" t="s">
        <v>165</v>
      </c>
      <c r="D422" s="36" t="s">
        <v>174</v>
      </c>
      <c r="E422" s="36"/>
      <c r="F422" s="36" t="s">
        <v>175</v>
      </c>
      <c r="G422" s="36" t="s">
        <v>176</v>
      </c>
      <c r="H422" s="36" t="s">
        <v>177</v>
      </c>
    </row>
    <row r="428" spans="1:8" x14ac:dyDescent="0.25">
      <c r="C428" s="1"/>
      <c r="D428" s="1"/>
    </row>
    <row r="429" spans="1:8" x14ac:dyDescent="0.25">
      <c r="C429" s="2"/>
      <c r="D429" s="2"/>
    </row>
  </sheetData>
  <mergeCells count="2">
    <mergeCell ref="C2:F2"/>
    <mergeCell ref="C8:F8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6E491-9116-458B-A1B0-CAB5F652F59E}">
  <dimension ref="A1:FI422"/>
  <sheetViews>
    <sheetView zoomScale="87" zoomScaleNormal="87" workbookViewId="0">
      <selection activeCell="B6" sqref="B6"/>
    </sheetView>
  </sheetViews>
  <sheetFormatPr defaultRowHeight="14" x14ac:dyDescent="0.3"/>
  <cols>
    <col min="1" max="1" width="2.58203125" customWidth="1"/>
    <col min="2" max="2" width="19.83203125" customWidth="1"/>
    <col min="6" max="6" width="14.75" customWidth="1"/>
  </cols>
  <sheetData>
    <row r="1" spans="2:165" ht="16.5" x14ac:dyDescent="0.3">
      <c r="B1" s="112" t="s">
        <v>408</v>
      </c>
      <c r="C1" s="78" t="s">
        <v>426</v>
      </c>
    </row>
    <row r="2" spans="2:165" x14ac:dyDescent="0.3">
      <c r="C2" s="174" t="s">
        <v>229</v>
      </c>
      <c r="D2" s="175"/>
      <c r="E2" s="175"/>
      <c r="F2" s="175"/>
      <c r="G2" s="21"/>
      <c r="H2" s="21"/>
      <c r="I2" s="21"/>
      <c r="J2" s="22"/>
      <c r="K2" s="22"/>
      <c r="L2" s="23"/>
    </row>
    <row r="3" spans="2:165" x14ac:dyDescent="0.3">
      <c r="C3" s="5"/>
      <c r="D3" s="9" t="s">
        <v>167</v>
      </c>
      <c r="E3" s="9" t="s">
        <v>45</v>
      </c>
      <c r="F3" s="9" t="s">
        <v>46</v>
      </c>
      <c r="G3" s="6" t="s">
        <v>40</v>
      </c>
      <c r="H3" s="7" t="s">
        <v>41</v>
      </c>
      <c r="I3" s="7" t="s">
        <v>42</v>
      </c>
      <c r="J3" s="8" t="s">
        <v>43</v>
      </c>
    </row>
    <row r="4" spans="2:165" x14ac:dyDescent="0.25">
      <c r="C4" s="74" t="s">
        <v>59</v>
      </c>
      <c r="D4" s="49">
        <v>2397.8609999999999</v>
      </c>
      <c r="E4" s="50">
        <v>1406.3969999999999</v>
      </c>
      <c r="F4" s="51">
        <v>2072.5010000000002</v>
      </c>
      <c r="G4" s="12">
        <f>AVERAGE(D4:F4)</f>
        <v>1958.9196666666667</v>
      </c>
      <c r="H4" s="13">
        <f>STDEV(D4:F4)</f>
        <v>505.39663165214398</v>
      </c>
      <c r="I4" s="14">
        <f>H4/SQRT(COUNT(D4:F4))</f>
        <v>291.79088133189549</v>
      </c>
      <c r="J4" s="15"/>
    </row>
    <row r="5" spans="2:165" ht="14.5" x14ac:dyDescent="0.25">
      <c r="C5" s="16" t="s">
        <v>60</v>
      </c>
      <c r="D5" s="52">
        <v>1151.0029999999999</v>
      </c>
      <c r="E5" s="53">
        <v>1055.0250000000001</v>
      </c>
      <c r="F5" s="54">
        <v>921.03769999999997</v>
      </c>
      <c r="G5" s="17">
        <f>AVERAGE(D5:F5)</f>
        <v>1042.3552333333334</v>
      </c>
      <c r="H5" s="18">
        <f>STDEV(D5:F5)</f>
        <v>115.5049870852481</v>
      </c>
      <c r="I5" s="19">
        <f>H5/SQRT(COUNT(D5:F5))</f>
        <v>66.686835386412241</v>
      </c>
      <c r="J5" s="20">
        <v>3.7600000000000001E-2</v>
      </c>
    </row>
    <row r="6" spans="2:165" x14ac:dyDescent="0.25">
      <c r="C6" s="34"/>
      <c r="D6" s="2"/>
      <c r="E6" s="2"/>
      <c r="F6" s="2"/>
      <c r="G6" s="35"/>
      <c r="H6" s="35"/>
      <c r="I6" s="35"/>
      <c r="J6" s="37"/>
    </row>
    <row r="7" spans="2:165" ht="18.5" x14ac:dyDescent="0.3">
      <c r="B7" s="112" t="s">
        <v>649</v>
      </c>
      <c r="C7" s="78" t="s">
        <v>427</v>
      </c>
    </row>
    <row r="8" spans="2:165" x14ac:dyDescent="0.3">
      <c r="C8" s="174" t="s">
        <v>230</v>
      </c>
      <c r="D8" s="175"/>
      <c r="E8" s="175"/>
      <c r="F8" s="175"/>
    </row>
    <row r="9" spans="2:165" x14ac:dyDescent="0.3">
      <c r="B9" s="5"/>
      <c r="C9" s="40" t="s">
        <v>44</v>
      </c>
      <c r="D9" s="40" t="s">
        <v>45</v>
      </c>
      <c r="E9" s="40" t="s">
        <v>46</v>
      </c>
      <c r="F9" s="40" t="s">
        <v>47</v>
      </c>
      <c r="G9" s="40" t="s">
        <v>48</v>
      </c>
      <c r="H9" s="40" t="s">
        <v>52</v>
      </c>
      <c r="I9" s="40" t="s">
        <v>53</v>
      </c>
      <c r="J9" s="40" t="s">
        <v>54</v>
      </c>
      <c r="K9" s="40" t="s">
        <v>55</v>
      </c>
      <c r="L9" s="40" t="s">
        <v>66</v>
      </c>
      <c r="M9" s="40" t="s">
        <v>67</v>
      </c>
      <c r="N9" s="40" t="s">
        <v>68</v>
      </c>
      <c r="O9" s="40" t="s">
        <v>69</v>
      </c>
      <c r="P9" s="40" t="s">
        <v>70</v>
      </c>
      <c r="Q9" s="40" t="s">
        <v>71</v>
      </c>
      <c r="R9" s="40" t="s">
        <v>72</v>
      </c>
      <c r="S9" s="40" t="s">
        <v>73</v>
      </c>
      <c r="T9" s="40" t="s">
        <v>74</v>
      </c>
      <c r="U9" s="40" t="s">
        <v>75</v>
      </c>
      <c r="V9" s="40" t="s">
        <v>76</v>
      </c>
      <c r="W9" s="40" t="s">
        <v>77</v>
      </c>
      <c r="X9" s="40" t="s">
        <v>78</v>
      </c>
      <c r="Y9" s="40" t="s">
        <v>79</v>
      </c>
      <c r="Z9" s="40" t="s">
        <v>80</v>
      </c>
      <c r="AA9" s="40" t="s">
        <v>81</v>
      </c>
      <c r="AB9" s="40" t="s">
        <v>82</v>
      </c>
      <c r="AC9" s="40" t="s">
        <v>83</v>
      </c>
      <c r="AD9" s="40" t="s">
        <v>84</v>
      </c>
      <c r="AE9" s="40" t="s">
        <v>85</v>
      </c>
      <c r="AF9" s="40" t="s">
        <v>86</v>
      </c>
      <c r="AG9" s="40" t="s">
        <v>87</v>
      </c>
      <c r="AH9" s="40" t="s">
        <v>88</v>
      </c>
      <c r="AI9" s="40" t="s">
        <v>89</v>
      </c>
      <c r="AJ9" s="40" t="s">
        <v>90</v>
      </c>
      <c r="AK9" s="40" t="s">
        <v>91</v>
      </c>
      <c r="AL9" s="40" t="s">
        <v>92</v>
      </c>
      <c r="AM9" s="40" t="s">
        <v>93</v>
      </c>
      <c r="AN9" s="40" t="s">
        <v>94</v>
      </c>
      <c r="AO9" s="40" t="s">
        <v>95</v>
      </c>
      <c r="AP9" s="40" t="s">
        <v>96</v>
      </c>
      <c r="AQ9" s="40" t="s">
        <v>97</v>
      </c>
      <c r="AR9" s="40" t="s">
        <v>98</v>
      </c>
      <c r="AS9" s="40" t="s">
        <v>99</v>
      </c>
      <c r="AT9" s="40" t="s">
        <v>100</v>
      </c>
      <c r="AU9" s="40" t="s">
        <v>101</v>
      </c>
      <c r="AV9" s="40" t="s">
        <v>102</v>
      </c>
      <c r="AW9" s="40" t="s">
        <v>103</v>
      </c>
      <c r="AX9" s="40" t="s">
        <v>104</v>
      </c>
      <c r="AY9" s="40" t="s">
        <v>105</v>
      </c>
      <c r="AZ9" s="40" t="s">
        <v>106</v>
      </c>
      <c r="BA9" s="40" t="s">
        <v>107</v>
      </c>
      <c r="BB9" s="40" t="s">
        <v>108</v>
      </c>
      <c r="BC9" s="40" t="s">
        <v>109</v>
      </c>
      <c r="BD9" s="40" t="s">
        <v>110</v>
      </c>
      <c r="BE9" s="40" t="s">
        <v>111</v>
      </c>
      <c r="BF9" s="40" t="s">
        <v>112</v>
      </c>
      <c r="BG9" s="40" t="s">
        <v>113</v>
      </c>
      <c r="BH9" s="40" t="s">
        <v>114</v>
      </c>
      <c r="BI9" s="40" t="s">
        <v>115</v>
      </c>
      <c r="BJ9" s="40" t="s">
        <v>116</v>
      </c>
      <c r="BK9" s="40" t="s">
        <v>117</v>
      </c>
      <c r="BL9" s="40" t="s">
        <v>118</v>
      </c>
      <c r="BM9" s="40" t="s">
        <v>119</v>
      </c>
      <c r="BN9" s="40" t="s">
        <v>120</v>
      </c>
      <c r="BO9" s="40" t="s">
        <v>121</v>
      </c>
      <c r="BP9" s="40" t="s">
        <v>122</v>
      </c>
      <c r="BQ9" s="40" t="s">
        <v>123</v>
      </c>
      <c r="BR9" s="40" t="s">
        <v>124</v>
      </c>
      <c r="BS9" s="40" t="s">
        <v>125</v>
      </c>
      <c r="BT9" s="40" t="s">
        <v>126</v>
      </c>
      <c r="BU9" s="40" t="s">
        <v>127</v>
      </c>
      <c r="BV9" s="40" t="s">
        <v>128</v>
      </c>
      <c r="BW9" s="40" t="s">
        <v>129</v>
      </c>
      <c r="BX9" s="40" t="s">
        <v>130</v>
      </c>
      <c r="BY9" s="40" t="s">
        <v>131</v>
      </c>
      <c r="BZ9" s="40" t="s">
        <v>132</v>
      </c>
      <c r="CA9" s="40" t="s">
        <v>133</v>
      </c>
      <c r="CB9" s="40" t="s">
        <v>134</v>
      </c>
      <c r="CC9" s="40" t="s">
        <v>135</v>
      </c>
      <c r="CD9" s="40" t="s">
        <v>136</v>
      </c>
      <c r="CE9" s="40" t="s">
        <v>137</v>
      </c>
      <c r="CF9" s="40" t="s">
        <v>138</v>
      </c>
      <c r="CG9" s="40" t="s">
        <v>139</v>
      </c>
      <c r="CH9" s="40" t="s">
        <v>140</v>
      </c>
      <c r="CI9" s="40" t="s">
        <v>141</v>
      </c>
      <c r="CJ9" s="40" t="s">
        <v>142</v>
      </c>
      <c r="CK9" s="40" t="s">
        <v>143</v>
      </c>
      <c r="CL9" s="40" t="s">
        <v>144</v>
      </c>
      <c r="CM9" s="40" t="s">
        <v>145</v>
      </c>
      <c r="CN9" s="40" t="s">
        <v>146</v>
      </c>
      <c r="CO9" s="40" t="s">
        <v>147</v>
      </c>
      <c r="CP9" s="40" t="s">
        <v>148</v>
      </c>
      <c r="CQ9" s="40" t="s">
        <v>149</v>
      </c>
      <c r="CR9" s="40" t="s">
        <v>150</v>
      </c>
      <c r="CS9" s="40" t="s">
        <v>151</v>
      </c>
      <c r="CT9" s="40" t="s">
        <v>152</v>
      </c>
      <c r="CU9" s="40" t="s">
        <v>153</v>
      </c>
      <c r="CV9" s="40" t="s">
        <v>154</v>
      </c>
      <c r="CW9" s="40" t="s">
        <v>155</v>
      </c>
      <c r="CX9" s="41" t="s">
        <v>156</v>
      </c>
      <c r="CY9" s="40" t="s">
        <v>157</v>
      </c>
      <c r="CZ9" s="40" t="s">
        <v>158</v>
      </c>
      <c r="DA9" s="40" t="s">
        <v>159</v>
      </c>
      <c r="DB9" s="40" t="s">
        <v>160</v>
      </c>
      <c r="DC9" s="40" t="s">
        <v>161</v>
      </c>
      <c r="DD9" s="41" t="s">
        <v>162</v>
      </c>
      <c r="DE9" s="40" t="s">
        <v>163</v>
      </c>
      <c r="DF9" s="40" t="s">
        <v>164</v>
      </c>
      <c r="DG9" s="40" t="s">
        <v>178</v>
      </c>
      <c r="DH9" s="40" t="s">
        <v>179</v>
      </c>
      <c r="DI9" s="40" t="s">
        <v>180</v>
      </c>
      <c r="DJ9" s="41" t="s">
        <v>181</v>
      </c>
      <c r="DK9" s="40" t="s">
        <v>182</v>
      </c>
      <c r="DL9" s="40" t="s">
        <v>183</v>
      </c>
      <c r="DM9" s="40" t="s">
        <v>184</v>
      </c>
      <c r="DN9" s="40" t="s">
        <v>185</v>
      </c>
      <c r="DO9" s="40" t="s">
        <v>186</v>
      </c>
      <c r="DP9" s="41" t="s">
        <v>187</v>
      </c>
      <c r="DQ9" s="40" t="s">
        <v>188</v>
      </c>
      <c r="DR9" s="40" t="s">
        <v>189</v>
      </c>
      <c r="DS9" s="40" t="s">
        <v>190</v>
      </c>
      <c r="DT9" s="40" t="s">
        <v>191</v>
      </c>
      <c r="DU9" s="40" t="s">
        <v>192</v>
      </c>
      <c r="DV9" s="41" t="s">
        <v>193</v>
      </c>
      <c r="DW9" s="40" t="s">
        <v>194</v>
      </c>
      <c r="DX9" s="40" t="s">
        <v>195</v>
      </c>
      <c r="DY9" s="40" t="s">
        <v>196</v>
      </c>
      <c r="DZ9" s="40" t="s">
        <v>197</v>
      </c>
      <c r="EA9" s="40" t="s">
        <v>198</v>
      </c>
      <c r="EB9" s="41" t="s">
        <v>199</v>
      </c>
      <c r="EC9" s="40" t="s">
        <v>200</v>
      </c>
      <c r="ED9" s="40" t="s">
        <v>201</v>
      </c>
      <c r="EE9" s="40" t="s">
        <v>202</v>
      </c>
      <c r="EF9" s="40" t="s">
        <v>203</v>
      </c>
      <c r="EG9" s="40" t="s">
        <v>204</v>
      </c>
      <c r="EH9" s="41" t="s">
        <v>205</v>
      </c>
      <c r="EI9" s="40" t="s">
        <v>206</v>
      </c>
      <c r="EJ9" s="40" t="s">
        <v>207</v>
      </c>
      <c r="EK9" s="40" t="s">
        <v>208</v>
      </c>
      <c r="EL9" s="40" t="s">
        <v>209</v>
      </c>
      <c r="EM9" s="40" t="s">
        <v>210</v>
      </c>
      <c r="EN9" s="41" t="s">
        <v>211</v>
      </c>
      <c r="EO9" s="40" t="s">
        <v>212</v>
      </c>
      <c r="EP9" s="40" t="s">
        <v>213</v>
      </c>
      <c r="EQ9" s="40" t="s">
        <v>214</v>
      </c>
      <c r="ER9" s="40" t="s">
        <v>215</v>
      </c>
      <c r="ES9" s="40" t="s">
        <v>216</v>
      </c>
      <c r="ET9" s="41" t="s">
        <v>217</v>
      </c>
      <c r="EU9" s="40" t="s">
        <v>218</v>
      </c>
      <c r="EV9" s="40" t="s">
        <v>219</v>
      </c>
      <c r="EW9" s="40" t="s">
        <v>220</v>
      </c>
      <c r="EX9" s="40" t="s">
        <v>221</v>
      </c>
      <c r="EY9" s="40" t="s">
        <v>222</v>
      </c>
      <c r="EZ9" s="41" t="s">
        <v>223</v>
      </c>
      <c r="FA9" s="40" t="s">
        <v>224</v>
      </c>
      <c r="FB9" s="40" t="s">
        <v>225</v>
      </c>
      <c r="FC9" s="40" t="s">
        <v>226</v>
      </c>
      <c r="FD9" s="40" t="s">
        <v>227</v>
      </c>
      <c r="FE9" s="40" t="s">
        <v>228</v>
      </c>
      <c r="FF9" s="6" t="s">
        <v>40</v>
      </c>
      <c r="FG9" s="7" t="s">
        <v>41</v>
      </c>
      <c r="FH9" s="7" t="s">
        <v>42</v>
      </c>
      <c r="FI9" s="8" t="s">
        <v>43</v>
      </c>
    </row>
    <row r="10" spans="2:165" x14ac:dyDescent="0.25">
      <c r="B10" s="74" t="s">
        <v>61</v>
      </c>
      <c r="C10" s="49">
        <v>100</v>
      </c>
      <c r="D10" s="50">
        <v>150</v>
      </c>
      <c r="E10" s="50">
        <v>200</v>
      </c>
      <c r="F10" s="50">
        <v>250</v>
      </c>
      <c r="G10" s="50">
        <v>300</v>
      </c>
      <c r="H10" s="50">
        <v>350</v>
      </c>
      <c r="I10" s="50">
        <v>400</v>
      </c>
      <c r="J10" s="50">
        <v>450</v>
      </c>
      <c r="K10" s="50">
        <v>500</v>
      </c>
      <c r="L10" s="50">
        <v>550</v>
      </c>
      <c r="M10" s="50">
        <v>600</v>
      </c>
      <c r="N10" s="50">
        <v>650</v>
      </c>
      <c r="O10" s="50">
        <v>700</v>
      </c>
      <c r="P10" s="50">
        <v>750</v>
      </c>
      <c r="Q10" s="50">
        <v>800</v>
      </c>
      <c r="R10" s="50">
        <v>850</v>
      </c>
      <c r="S10" s="50">
        <v>900</v>
      </c>
      <c r="T10" s="50">
        <v>950</v>
      </c>
      <c r="U10" s="50">
        <v>1000</v>
      </c>
      <c r="V10" s="50">
        <v>1050</v>
      </c>
      <c r="W10" s="50">
        <v>1100</v>
      </c>
      <c r="X10" s="50">
        <v>1150</v>
      </c>
      <c r="Y10" s="50">
        <v>1200</v>
      </c>
      <c r="Z10" s="50">
        <v>1250</v>
      </c>
      <c r="AA10" s="50">
        <v>1300</v>
      </c>
      <c r="AB10" s="50">
        <v>1350</v>
      </c>
      <c r="AC10" s="50">
        <v>1400</v>
      </c>
      <c r="AD10" s="50">
        <v>1450</v>
      </c>
      <c r="AE10" s="50">
        <v>1500</v>
      </c>
      <c r="AF10" s="50">
        <v>1550</v>
      </c>
      <c r="AG10" s="50">
        <v>1600</v>
      </c>
      <c r="AH10" s="50">
        <v>1650</v>
      </c>
      <c r="AI10" s="50">
        <v>1700</v>
      </c>
      <c r="AJ10" s="50">
        <v>1750</v>
      </c>
      <c r="AK10" s="50">
        <v>1800</v>
      </c>
      <c r="AL10" s="50">
        <v>1850</v>
      </c>
      <c r="AM10" s="50">
        <v>1900</v>
      </c>
      <c r="AN10" s="50">
        <v>1950</v>
      </c>
      <c r="AO10" s="50">
        <v>2000</v>
      </c>
      <c r="AP10" s="50">
        <v>2050</v>
      </c>
      <c r="AQ10" s="50">
        <v>2100</v>
      </c>
      <c r="AR10" s="50">
        <v>2150</v>
      </c>
      <c r="AS10" s="50">
        <v>2200</v>
      </c>
      <c r="AT10" s="50">
        <v>2250</v>
      </c>
      <c r="AU10" s="50">
        <v>2300</v>
      </c>
      <c r="AV10" s="50">
        <v>2350</v>
      </c>
      <c r="AW10" s="50">
        <v>2400</v>
      </c>
      <c r="AX10" s="50">
        <v>2450</v>
      </c>
      <c r="AY10" s="50">
        <v>2500</v>
      </c>
      <c r="AZ10" s="50">
        <v>2550</v>
      </c>
      <c r="BA10" s="50">
        <v>2600</v>
      </c>
      <c r="BB10" s="50">
        <v>2650</v>
      </c>
      <c r="BC10" s="50">
        <v>2700</v>
      </c>
      <c r="BD10" s="50">
        <v>2750</v>
      </c>
      <c r="BE10" s="50">
        <v>2800</v>
      </c>
      <c r="BF10" s="50">
        <v>2850</v>
      </c>
      <c r="BG10" s="50">
        <v>2900</v>
      </c>
      <c r="BH10" s="50">
        <v>2950</v>
      </c>
      <c r="BI10" s="50">
        <v>3000</v>
      </c>
      <c r="BJ10" s="50">
        <v>3050</v>
      </c>
      <c r="BK10" s="50">
        <v>3100</v>
      </c>
      <c r="BL10" s="50">
        <v>3150</v>
      </c>
      <c r="BM10" s="50">
        <v>3200</v>
      </c>
      <c r="BN10" s="50">
        <v>3250</v>
      </c>
      <c r="BO10" s="50">
        <v>3300</v>
      </c>
      <c r="BP10" s="50">
        <v>3350</v>
      </c>
      <c r="BQ10" s="50">
        <v>3400</v>
      </c>
      <c r="BR10" s="50">
        <v>3450</v>
      </c>
      <c r="BS10" s="50">
        <v>3500</v>
      </c>
      <c r="BT10" s="50">
        <v>3550</v>
      </c>
      <c r="BU10" s="50">
        <v>3600</v>
      </c>
      <c r="BV10" s="50">
        <v>3650</v>
      </c>
      <c r="BW10" s="50">
        <v>3700</v>
      </c>
      <c r="BX10" s="50">
        <v>3750</v>
      </c>
      <c r="BY10" s="50">
        <v>3800</v>
      </c>
      <c r="BZ10" s="50">
        <v>3850</v>
      </c>
      <c r="CA10" s="50">
        <v>3900</v>
      </c>
      <c r="CB10" s="50">
        <v>3950</v>
      </c>
      <c r="CC10" s="50">
        <v>4000</v>
      </c>
      <c r="CD10" s="50">
        <v>4050</v>
      </c>
      <c r="CE10" s="50">
        <v>4100</v>
      </c>
      <c r="CF10" s="50">
        <v>4150</v>
      </c>
      <c r="CG10" s="50">
        <v>4200</v>
      </c>
      <c r="CH10" s="50">
        <v>4250</v>
      </c>
      <c r="CI10" s="50">
        <v>4300</v>
      </c>
      <c r="CJ10" s="50">
        <v>4350</v>
      </c>
      <c r="CK10" s="50">
        <v>4400</v>
      </c>
      <c r="CL10" s="50">
        <v>4450</v>
      </c>
      <c r="CM10" s="50">
        <v>4500</v>
      </c>
      <c r="CN10" s="50">
        <v>4550</v>
      </c>
      <c r="CO10" s="50">
        <v>4600</v>
      </c>
      <c r="CP10" s="50">
        <v>4650</v>
      </c>
      <c r="CQ10" s="50">
        <v>4700</v>
      </c>
      <c r="CR10" s="50">
        <v>4750</v>
      </c>
      <c r="CS10" s="50">
        <v>4800</v>
      </c>
      <c r="CT10" s="50">
        <v>4850</v>
      </c>
      <c r="CU10" s="50">
        <v>4900</v>
      </c>
      <c r="CV10" s="50">
        <v>4950</v>
      </c>
      <c r="CW10" s="50">
        <v>5000</v>
      </c>
      <c r="CX10" s="50">
        <v>5050</v>
      </c>
      <c r="CY10" s="50">
        <v>5100</v>
      </c>
      <c r="CZ10" s="50">
        <v>5150</v>
      </c>
      <c r="DA10" s="50">
        <v>5200</v>
      </c>
      <c r="DB10" s="50">
        <v>5250</v>
      </c>
      <c r="DC10" s="50">
        <v>5300</v>
      </c>
      <c r="DD10" s="50">
        <v>5350</v>
      </c>
      <c r="DE10" s="50">
        <v>5400</v>
      </c>
      <c r="DF10" s="50">
        <v>5450</v>
      </c>
      <c r="DG10" s="50">
        <v>5500</v>
      </c>
      <c r="DH10" s="50">
        <v>5550</v>
      </c>
      <c r="DI10" s="50">
        <v>5600</v>
      </c>
      <c r="DJ10" s="50">
        <v>5650</v>
      </c>
      <c r="DK10" s="50">
        <v>5700</v>
      </c>
      <c r="DL10" s="50">
        <v>5750</v>
      </c>
      <c r="DM10" s="50">
        <v>5800</v>
      </c>
      <c r="DN10" s="50">
        <v>5850</v>
      </c>
      <c r="DO10" s="50">
        <v>5900</v>
      </c>
      <c r="DP10" s="50">
        <v>5950</v>
      </c>
      <c r="DQ10" s="50">
        <v>6000</v>
      </c>
      <c r="DR10" s="50">
        <v>6050</v>
      </c>
      <c r="DS10" s="50">
        <v>6100</v>
      </c>
      <c r="DT10" s="50">
        <v>6150</v>
      </c>
      <c r="DU10" s="50">
        <v>6200</v>
      </c>
      <c r="DV10" s="50">
        <v>6250</v>
      </c>
      <c r="DW10" s="50">
        <v>6300</v>
      </c>
      <c r="DX10" s="50">
        <v>6350</v>
      </c>
      <c r="DY10" s="50">
        <v>6400</v>
      </c>
      <c r="DZ10" s="50">
        <v>6450</v>
      </c>
      <c r="EA10" s="50">
        <v>6500</v>
      </c>
      <c r="EB10" s="50">
        <v>6550</v>
      </c>
      <c r="EC10" s="50">
        <v>6600</v>
      </c>
      <c r="ED10" s="50">
        <v>6650</v>
      </c>
      <c r="EE10" s="50">
        <v>6700</v>
      </c>
      <c r="EF10" s="50">
        <v>6750</v>
      </c>
      <c r="EG10" s="50">
        <v>6800</v>
      </c>
      <c r="EH10" s="50">
        <v>6850</v>
      </c>
      <c r="EI10" s="50">
        <v>6900</v>
      </c>
      <c r="EJ10" s="50">
        <v>6950</v>
      </c>
      <c r="EK10" s="50">
        <v>7000</v>
      </c>
      <c r="EL10" s="50">
        <v>7050</v>
      </c>
      <c r="EM10" s="50">
        <v>7100</v>
      </c>
      <c r="EN10" s="50">
        <v>7150</v>
      </c>
      <c r="EO10" s="50">
        <v>7200</v>
      </c>
      <c r="EP10" s="50">
        <v>7250</v>
      </c>
      <c r="EQ10" s="50">
        <v>7300</v>
      </c>
      <c r="ER10" s="50">
        <v>7350</v>
      </c>
      <c r="ES10" s="50">
        <v>7400</v>
      </c>
      <c r="ET10" s="50">
        <v>7450</v>
      </c>
      <c r="EU10" s="50">
        <v>7500</v>
      </c>
      <c r="EV10" s="50">
        <v>7550</v>
      </c>
      <c r="EW10" s="50">
        <v>7600</v>
      </c>
      <c r="EX10" s="50">
        <v>7650</v>
      </c>
      <c r="EY10" s="50">
        <v>7700</v>
      </c>
      <c r="EZ10" s="50">
        <v>7750</v>
      </c>
      <c r="FA10" s="50">
        <v>7800</v>
      </c>
      <c r="FB10" s="50">
        <v>7850</v>
      </c>
      <c r="FC10" s="50">
        <v>7900</v>
      </c>
      <c r="FD10" s="50">
        <v>7950</v>
      </c>
      <c r="FE10" s="50">
        <v>8000</v>
      </c>
      <c r="FF10" s="12">
        <f>AVERAGE(C10:FE10)</f>
        <v>4050</v>
      </c>
      <c r="FG10" s="13">
        <f>STDEV(C10:FE10)</f>
        <v>2302.1728866442677</v>
      </c>
      <c r="FH10" s="14">
        <f>FG10/SQRT(COUNT(C10:FE10))</f>
        <v>182.57418583505537</v>
      </c>
      <c r="FI10" s="60"/>
    </row>
    <row r="11" spans="2:165" x14ac:dyDescent="0.25">
      <c r="B11" s="75" t="s">
        <v>62</v>
      </c>
      <c r="C11" s="61">
        <v>0</v>
      </c>
      <c r="D11" s="2">
        <v>0</v>
      </c>
      <c r="E11" s="2">
        <v>0</v>
      </c>
      <c r="F11" s="2">
        <v>1</v>
      </c>
      <c r="G11" s="2">
        <v>0</v>
      </c>
      <c r="H11" s="2">
        <v>1</v>
      </c>
      <c r="I11" s="2">
        <v>2</v>
      </c>
      <c r="J11" s="2">
        <v>0</v>
      </c>
      <c r="K11" s="2">
        <v>2</v>
      </c>
      <c r="L11" s="2">
        <v>0</v>
      </c>
      <c r="M11" s="2">
        <v>1</v>
      </c>
      <c r="N11" s="2">
        <v>2</v>
      </c>
      <c r="O11" s="2">
        <v>1</v>
      </c>
      <c r="P11" s="2">
        <v>2</v>
      </c>
      <c r="Q11" s="2">
        <v>4</v>
      </c>
      <c r="R11" s="2">
        <v>7</v>
      </c>
      <c r="S11" s="2">
        <v>7</v>
      </c>
      <c r="T11" s="2">
        <v>7</v>
      </c>
      <c r="U11" s="2">
        <v>8</v>
      </c>
      <c r="V11" s="2">
        <v>10</v>
      </c>
      <c r="W11" s="2">
        <v>6</v>
      </c>
      <c r="X11" s="2">
        <v>10</v>
      </c>
      <c r="Y11" s="2">
        <v>14</v>
      </c>
      <c r="Z11" s="2">
        <v>14</v>
      </c>
      <c r="AA11" s="2">
        <v>10</v>
      </c>
      <c r="AB11" s="2">
        <v>5</v>
      </c>
      <c r="AC11" s="2">
        <v>9</v>
      </c>
      <c r="AD11" s="2">
        <v>9</v>
      </c>
      <c r="AE11" s="2">
        <v>10</v>
      </c>
      <c r="AF11" s="2">
        <v>14</v>
      </c>
      <c r="AG11" s="2">
        <v>7</v>
      </c>
      <c r="AH11" s="2">
        <v>5</v>
      </c>
      <c r="AI11" s="2">
        <v>3</v>
      </c>
      <c r="AJ11" s="2">
        <v>6</v>
      </c>
      <c r="AK11" s="2">
        <v>8</v>
      </c>
      <c r="AL11" s="2">
        <v>3</v>
      </c>
      <c r="AM11" s="2">
        <v>7</v>
      </c>
      <c r="AN11" s="2">
        <v>3</v>
      </c>
      <c r="AO11" s="2">
        <v>8</v>
      </c>
      <c r="AP11" s="2">
        <v>7</v>
      </c>
      <c r="AQ11" s="2">
        <v>5</v>
      </c>
      <c r="AR11" s="2">
        <v>6</v>
      </c>
      <c r="AS11" s="2">
        <v>2</v>
      </c>
      <c r="AT11" s="2">
        <v>7</v>
      </c>
      <c r="AU11" s="2">
        <v>7</v>
      </c>
      <c r="AV11" s="2">
        <v>5</v>
      </c>
      <c r="AW11" s="2">
        <v>7</v>
      </c>
      <c r="AX11" s="2">
        <v>0</v>
      </c>
      <c r="AY11" s="2">
        <v>4</v>
      </c>
      <c r="AZ11" s="2">
        <v>1</v>
      </c>
      <c r="BA11" s="2">
        <v>3</v>
      </c>
      <c r="BB11" s="2">
        <v>6</v>
      </c>
      <c r="BC11" s="2">
        <v>1</v>
      </c>
      <c r="BD11" s="2">
        <v>3</v>
      </c>
      <c r="BE11" s="2">
        <v>3</v>
      </c>
      <c r="BF11" s="2">
        <v>1</v>
      </c>
      <c r="BG11" s="2">
        <v>7</v>
      </c>
      <c r="BH11" s="2">
        <v>4</v>
      </c>
      <c r="BI11" s="2">
        <v>2</v>
      </c>
      <c r="BJ11" s="2">
        <v>3</v>
      </c>
      <c r="BK11" s="2">
        <v>3</v>
      </c>
      <c r="BL11" s="2">
        <v>4</v>
      </c>
      <c r="BM11" s="2">
        <v>2</v>
      </c>
      <c r="BN11" s="2">
        <v>1</v>
      </c>
      <c r="BO11" s="2">
        <v>3</v>
      </c>
      <c r="BP11" s="2">
        <v>4</v>
      </c>
      <c r="BQ11" s="2">
        <v>4</v>
      </c>
      <c r="BR11" s="2">
        <v>4</v>
      </c>
      <c r="BS11" s="2">
        <v>2</v>
      </c>
      <c r="BT11" s="2">
        <v>6</v>
      </c>
      <c r="BU11" s="2">
        <v>2</v>
      </c>
      <c r="BV11" s="2">
        <v>0</v>
      </c>
      <c r="BW11" s="2">
        <v>4</v>
      </c>
      <c r="BX11" s="2">
        <v>1</v>
      </c>
      <c r="BY11" s="2">
        <v>0</v>
      </c>
      <c r="BZ11" s="2">
        <v>3</v>
      </c>
      <c r="CA11" s="2">
        <v>4</v>
      </c>
      <c r="CB11" s="2">
        <v>1</v>
      </c>
      <c r="CC11" s="2">
        <v>0</v>
      </c>
      <c r="CD11" s="2">
        <v>3</v>
      </c>
      <c r="CE11" s="2">
        <v>1</v>
      </c>
      <c r="CF11" s="2">
        <v>1</v>
      </c>
      <c r="CG11" s="2">
        <v>1</v>
      </c>
      <c r="CH11" s="2">
        <v>2</v>
      </c>
      <c r="CI11" s="2">
        <v>1</v>
      </c>
      <c r="CJ11" s="2">
        <v>3</v>
      </c>
      <c r="CK11" s="2">
        <v>0</v>
      </c>
      <c r="CL11" s="2">
        <v>3</v>
      </c>
      <c r="CM11" s="2">
        <v>4</v>
      </c>
      <c r="CN11" s="2">
        <v>3</v>
      </c>
      <c r="CO11" s="2">
        <v>3</v>
      </c>
      <c r="CP11" s="2">
        <v>1</v>
      </c>
      <c r="CQ11" s="2">
        <v>0</v>
      </c>
      <c r="CR11" s="2">
        <v>0</v>
      </c>
      <c r="CS11" s="2">
        <v>1</v>
      </c>
      <c r="CT11" s="2">
        <v>2</v>
      </c>
      <c r="CU11" s="2">
        <v>1</v>
      </c>
      <c r="CV11" s="2">
        <v>4</v>
      </c>
      <c r="CW11" s="2">
        <v>2</v>
      </c>
      <c r="CX11" s="2">
        <v>2</v>
      </c>
      <c r="CY11" s="2">
        <v>0</v>
      </c>
      <c r="CZ11" s="2">
        <v>1</v>
      </c>
      <c r="DA11" s="2">
        <v>3</v>
      </c>
      <c r="DB11" s="2">
        <v>0</v>
      </c>
      <c r="DC11" s="2">
        <v>3</v>
      </c>
      <c r="DD11" s="2">
        <v>0</v>
      </c>
      <c r="DE11" s="2">
        <v>1</v>
      </c>
      <c r="DF11" s="2">
        <v>1</v>
      </c>
      <c r="DG11" s="2">
        <v>0</v>
      </c>
      <c r="DH11" s="2">
        <v>0</v>
      </c>
      <c r="DI11" s="2">
        <v>1</v>
      </c>
      <c r="DJ11" s="2">
        <v>0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1</v>
      </c>
      <c r="DS11" s="2">
        <v>0</v>
      </c>
      <c r="DT11" s="2">
        <v>1</v>
      </c>
      <c r="DU11" s="2">
        <v>1</v>
      </c>
      <c r="DV11" s="2">
        <v>0</v>
      </c>
      <c r="DW11" s="2">
        <v>0</v>
      </c>
      <c r="DX11" s="2">
        <v>1</v>
      </c>
      <c r="DY11" s="2">
        <v>1</v>
      </c>
      <c r="DZ11" s="2">
        <v>0</v>
      </c>
      <c r="EA11" s="2">
        <v>1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1</v>
      </c>
      <c r="EK11" s="2">
        <v>0</v>
      </c>
      <c r="EL11" s="2">
        <v>0</v>
      </c>
      <c r="EM11" s="2">
        <v>1</v>
      </c>
      <c r="EN11" s="2">
        <v>0</v>
      </c>
      <c r="EO11" s="2">
        <v>0</v>
      </c>
      <c r="EP11" s="2">
        <v>0</v>
      </c>
      <c r="EQ11" s="2">
        <v>1</v>
      </c>
      <c r="ER11" s="2">
        <v>1</v>
      </c>
      <c r="ES11" s="2">
        <v>1</v>
      </c>
      <c r="ET11" s="2">
        <v>0</v>
      </c>
      <c r="EU11" s="2">
        <v>0</v>
      </c>
      <c r="EV11" s="2">
        <v>0</v>
      </c>
      <c r="EW11" s="2">
        <v>1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91">
        <f t="shared" ref="FF11:FF13" si="0">AVERAGE(C11:FE11)</f>
        <v>2.5094339622641511</v>
      </c>
      <c r="FG11" s="35">
        <f t="shared" ref="FG11:FG13" si="1">STDEV(C11:FE11)</f>
        <v>3.1074999608507428</v>
      </c>
      <c r="FH11" s="92">
        <f t="shared" ref="FH11:FH13" si="2">FG11/SQRT(COUNT(C11:FE11))</f>
        <v>0.24644077715717524</v>
      </c>
      <c r="FI11" s="64"/>
    </row>
    <row r="12" spans="2:165" x14ac:dyDescent="0.25">
      <c r="B12" s="75" t="s">
        <v>63</v>
      </c>
      <c r="C12" s="61">
        <v>100</v>
      </c>
      <c r="D12" s="2">
        <v>150</v>
      </c>
      <c r="E12" s="2">
        <v>200</v>
      </c>
      <c r="F12" s="2">
        <v>250</v>
      </c>
      <c r="G12" s="2">
        <v>300</v>
      </c>
      <c r="H12" s="2">
        <v>350</v>
      </c>
      <c r="I12" s="2">
        <v>400</v>
      </c>
      <c r="J12" s="2">
        <v>450</v>
      </c>
      <c r="K12" s="2">
        <v>500</v>
      </c>
      <c r="L12" s="2">
        <v>550</v>
      </c>
      <c r="M12" s="2">
        <v>600</v>
      </c>
      <c r="N12" s="2">
        <v>650</v>
      </c>
      <c r="O12" s="2">
        <v>700</v>
      </c>
      <c r="P12" s="2">
        <v>750</v>
      </c>
      <c r="Q12" s="2">
        <v>800</v>
      </c>
      <c r="R12" s="2">
        <v>850</v>
      </c>
      <c r="S12" s="2">
        <v>900</v>
      </c>
      <c r="T12" s="2">
        <v>950</v>
      </c>
      <c r="U12" s="2">
        <v>1000</v>
      </c>
      <c r="V12" s="2">
        <v>1050</v>
      </c>
      <c r="W12" s="2">
        <v>1100</v>
      </c>
      <c r="X12" s="2">
        <v>1150</v>
      </c>
      <c r="Y12" s="2">
        <v>1200</v>
      </c>
      <c r="Z12" s="2">
        <v>1250</v>
      </c>
      <c r="AA12" s="2">
        <v>1300</v>
      </c>
      <c r="AB12" s="2">
        <v>1350</v>
      </c>
      <c r="AC12" s="2">
        <v>1400</v>
      </c>
      <c r="AD12" s="2">
        <v>1450</v>
      </c>
      <c r="AE12" s="2">
        <v>1500</v>
      </c>
      <c r="AF12" s="2">
        <v>1550</v>
      </c>
      <c r="AG12" s="2">
        <v>1600</v>
      </c>
      <c r="AH12" s="2">
        <v>1650</v>
      </c>
      <c r="AI12" s="2">
        <v>1700</v>
      </c>
      <c r="AJ12" s="2">
        <v>1750</v>
      </c>
      <c r="AK12" s="2">
        <v>1800</v>
      </c>
      <c r="AL12" s="2">
        <v>1850</v>
      </c>
      <c r="AM12" s="2">
        <v>1900</v>
      </c>
      <c r="AN12" s="2">
        <v>1950</v>
      </c>
      <c r="AO12" s="2">
        <v>2000</v>
      </c>
      <c r="AP12" s="2">
        <v>2050</v>
      </c>
      <c r="AQ12" s="2">
        <v>2100</v>
      </c>
      <c r="AR12" s="2">
        <v>2150</v>
      </c>
      <c r="AS12" s="2">
        <v>2200</v>
      </c>
      <c r="AT12" s="2">
        <v>2250</v>
      </c>
      <c r="AU12" s="2">
        <v>2300</v>
      </c>
      <c r="AV12" s="2">
        <v>2350</v>
      </c>
      <c r="AW12" s="2">
        <v>2400</v>
      </c>
      <c r="AX12" s="2">
        <v>2450</v>
      </c>
      <c r="AY12" s="2">
        <v>2500</v>
      </c>
      <c r="AZ12" s="2">
        <v>2550</v>
      </c>
      <c r="BA12" s="2">
        <v>2600</v>
      </c>
      <c r="BB12" s="2">
        <v>2650</v>
      </c>
      <c r="BC12" s="2">
        <v>2700</v>
      </c>
      <c r="BD12" s="2">
        <v>2750</v>
      </c>
      <c r="BE12" s="2">
        <v>2800</v>
      </c>
      <c r="BF12" s="2">
        <v>2850</v>
      </c>
      <c r="BG12" s="2">
        <v>2900</v>
      </c>
      <c r="BH12" s="2">
        <v>2950</v>
      </c>
      <c r="BI12" s="2">
        <v>3000</v>
      </c>
      <c r="BJ12" s="2">
        <v>3050</v>
      </c>
      <c r="BK12" s="2">
        <v>3100</v>
      </c>
      <c r="BL12" s="2">
        <v>3150</v>
      </c>
      <c r="BM12" s="2">
        <v>3200</v>
      </c>
      <c r="BN12" s="2">
        <v>3250</v>
      </c>
      <c r="BO12" s="2">
        <v>3300</v>
      </c>
      <c r="BP12" s="2">
        <v>3350</v>
      </c>
      <c r="BQ12" s="2">
        <v>3400</v>
      </c>
      <c r="BR12" s="2">
        <v>3450</v>
      </c>
      <c r="BS12" s="2">
        <v>3500</v>
      </c>
      <c r="BT12" s="2">
        <v>3550</v>
      </c>
      <c r="BU12" s="2">
        <v>3600</v>
      </c>
      <c r="BV12" s="2">
        <v>3650</v>
      </c>
      <c r="BW12" s="2">
        <v>3700</v>
      </c>
      <c r="BX12" s="2">
        <v>3750</v>
      </c>
      <c r="BY12" s="2">
        <v>3800</v>
      </c>
      <c r="BZ12" s="2">
        <v>3850</v>
      </c>
      <c r="CA12" s="2">
        <v>3900</v>
      </c>
      <c r="CB12" s="2">
        <v>3950</v>
      </c>
      <c r="CC12" s="2">
        <v>4000</v>
      </c>
      <c r="CD12" s="2">
        <v>4050</v>
      </c>
      <c r="CE12" s="2">
        <v>4100</v>
      </c>
      <c r="CF12" s="2">
        <v>4150</v>
      </c>
      <c r="CG12" s="2">
        <v>4200</v>
      </c>
      <c r="CH12" s="2">
        <v>4250</v>
      </c>
      <c r="CI12" s="2">
        <v>4300</v>
      </c>
      <c r="CJ12" s="2">
        <v>4350</v>
      </c>
      <c r="CK12" s="2">
        <v>4400</v>
      </c>
      <c r="CL12" s="2">
        <v>4450</v>
      </c>
      <c r="CM12" s="2">
        <v>4500</v>
      </c>
      <c r="CN12" s="2">
        <v>4550</v>
      </c>
      <c r="CO12" s="2">
        <v>4600</v>
      </c>
      <c r="CP12" s="2">
        <v>4650</v>
      </c>
      <c r="CQ12" s="2">
        <v>4700</v>
      </c>
      <c r="CR12" s="2">
        <v>4750</v>
      </c>
      <c r="CS12" s="2">
        <v>4800</v>
      </c>
      <c r="CT12" s="2">
        <v>4850</v>
      </c>
      <c r="CU12" s="2">
        <v>4900</v>
      </c>
      <c r="CV12" s="2">
        <v>4950</v>
      </c>
      <c r="CW12" s="2">
        <v>5000</v>
      </c>
      <c r="CX12" s="2">
        <v>5050</v>
      </c>
      <c r="CY12" s="2">
        <v>5100</v>
      </c>
      <c r="CZ12" s="2">
        <v>5150</v>
      </c>
      <c r="DA12" s="2">
        <v>5200</v>
      </c>
      <c r="DB12" s="2">
        <v>5250</v>
      </c>
      <c r="DC12" s="2">
        <v>5300</v>
      </c>
      <c r="DD12" s="2">
        <v>5350</v>
      </c>
      <c r="DE12" s="2">
        <v>5400</v>
      </c>
      <c r="DF12" s="2">
        <v>5450</v>
      </c>
      <c r="DG12" s="2">
        <v>5500</v>
      </c>
      <c r="DH12" s="2">
        <v>5550</v>
      </c>
      <c r="DI12" s="2">
        <v>5600</v>
      </c>
      <c r="DJ12" s="2">
        <v>5650</v>
      </c>
      <c r="DK12" s="2">
        <v>5700</v>
      </c>
      <c r="DL12" s="2">
        <v>5750</v>
      </c>
      <c r="DM12" s="2">
        <v>5800</v>
      </c>
      <c r="DN12" s="2">
        <v>5850</v>
      </c>
      <c r="DO12" s="2">
        <v>5900</v>
      </c>
      <c r="DP12" s="2">
        <v>5950</v>
      </c>
      <c r="DQ12" s="2">
        <v>6000</v>
      </c>
      <c r="DR12" s="2">
        <v>6050</v>
      </c>
      <c r="DS12" s="2">
        <v>6100</v>
      </c>
      <c r="DT12" s="2">
        <v>6150</v>
      </c>
      <c r="DU12" s="2">
        <v>6200</v>
      </c>
      <c r="DV12" s="2">
        <v>6250</v>
      </c>
      <c r="DW12" s="2">
        <v>6300</v>
      </c>
      <c r="DX12" s="2">
        <v>6350</v>
      </c>
      <c r="DY12" s="2">
        <v>6400</v>
      </c>
      <c r="DZ12" s="2">
        <v>6450</v>
      </c>
      <c r="EA12" s="2">
        <v>6500</v>
      </c>
      <c r="EB12" s="2">
        <v>6550</v>
      </c>
      <c r="EC12" s="2">
        <v>6600</v>
      </c>
      <c r="ED12" s="2">
        <v>6650</v>
      </c>
      <c r="EE12" s="2">
        <v>6700</v>
      </c>
      <c r="EF12" s="2">
        <v>6750</v>
      </c>
      <c r="EG12" s="2">
        <v>6800</v>
      </c>
      <c r="EH12" s="2">
        <v>6850</v>
      </c>
      <c r="EI12" s="2">
        <v>6900</v>
      </c>
      <c r="EJ12" s="2">
        <v>6950</v>
      </c>
      <c r="EK12" s="2">
        <v>7000</v>
      </c>
      <c r="EL12" s="2">
        <v>7050</v>
      </c>
      <c r="EM12" s="2">
        <v>7100</v>
      </c>
      <c r="EN12" s="2">
        <v>7150</v>
      </c>
      <c r="EO12" s="2">
        <v>7200</v>
      </c>
      <c r="EP12" s="2">
        <v>7250</v>
      </c>
      <c r="EQ12" s="2">
        <v>7300</v>
      </c>
      <c r="ER12" s="2">
        <v>7350</v>
      </c>
      <c r="ES12" s="2">
        <v>7400</v>
      </c>
      <c r="ET12" s="2">
        <v>7450</v>
      </c>
      <c r="EU12" s="2">
        <v>7500</v>
      </c>
      <c r="EV12" s="2">
        <v>7550</v>
      </c>
      <c r="EW12" s="2">
        <v>7600</v>
      </c>
      <c r="EX12" s="2">
        <v>7650</v>
      </c>
      <c r="EY12" s="2">
        <v>7700</v>
      </c>
      <c r="EZ12" s="2">
        <v>7750</v>
      </c>
      <c r="FA12" s="2">
        <v>7800</v>
      </c>
      <c r="FB12" s="2">
        <v>7850</v>
      </c>
      <c r="FC12" s="2">
        <v>7900</v>
      </c>
      <c r="FD12" s="2">
        <v>7950</v>
      </c>
      <c r="FE12" s="2">
        <v>8000</v>
      </c>
      <c r="FF12" s="91">
        <f t="shared" si="0"/>
        <v>4050</v>
      </c>
      <c r="FG12" s="35">
        <f t="shared" si="1"/>
        <v>2302.1728866442677</v>
      </c>
      <c r="FH12" s="92">
        <f t="shared" si="2"/>
        <v>182.57418583505537</v>
      </c>
      <c r="FI12" s="60"/>
    </row>
    <row r="13" spans="2:165" x14ac:dyDescent="0.25">
      <c r="B13" s="76" t="s">
        <v>64</v>
      </c>
      <c r="C13" s="52">
        <v>0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  <c r="I13" s="53">
        <v>1</v>
      </c>
      <c r="J13" s="53">
        <v>2</v>
      </c>
      <c r="K13" s="53">
        <v>3</v>
      </c>
      <c r="L13" s="53">
        <v>6</v>
      </c>
      <c r="M13" s="53">
        <v>4</v>
      </c>
      <c r="N13" s="53">
        <v>6</v>
      </c>
      <c r="O13" s="53">
        <v>7</v>
      </c>
      <c r="P13" s="53">
        <v>15</v>
      </c>
      <c r="Q13" s="53">
        <v>13</v>
      </c>
      <c r="R13" s="53">
        <v>9</v>
      </c>
      <c r="S13" s="53">
        <v>23</v>
      </c>
      <c r="T13" s="53">
        <v>19</v>
      </c>
      <c r="U13" s="53">
        <v>24</v>
      </c>
      <c r="V13" s="53">
        <v>24</v>
      </c>
      <c r="W13" s="53">
        <v>31</v>
      </c>
      <c r="X13" s="53">
        <v>34</v>
      </c>
      <c r="Y13" s="53">
        <v>24</v>
      </c>
      <c r="Z13" s="53">
        <v>22</v>
      </c>
      <c r="AA13" s="53">
        <v>15</v>
      </c>
      <c r="AB13" s="53">
        <v>16</v>
      </c>
      <c r="AC13" s="53">
        <v>23</v>
      </c>
      <c r="AD13" s="53">
        <v>17</v>
      </c>
      <c r="AE13" s="53">
        <v>11</v>
      </c>
      <c r="AF13" s="53">
        <v>5</v>
      </c>
      <c r="AG13" s="53">
        <v>7</v>
      </c>
      <c r="AH13" s="53">
        <v>5</v>
      </c>
      <c r="AI13" s="53">
        <v>6</v>
      </c>
      <c r="AJ13" s="53">
        <v>4</v>
      </c>
      <c r="AK13" s="53">
        <v>2</v>
      </c>
      <c r="AL13" s="53">
        <v>6</v>
      </c>
      <c r="AM13" s="53">
        <v>3</v>
      </c>
      <c r="AN13" s="53">
        <v>0</v>
      </c>
      <c r="AO13" s="53">
        <v>1</v>
      </c>
      <c r="AP13" s="53">
        <v>2</v>
      </c>
      <c r="AQ13" s="53">
        <v>1</v>
      </c>
      <c r="AR13" s="53">
        <v>0</v>
      </c>
      <c r="AS13" s="53">
        <v>0</v>
      </c>
      <c r="AT13" s="53">
        <v>2</v>
      </c>
      <c r="AU13" s="53">
        <v>1</v>
      </c>
      <c r="AV13" s="53">
        <v>1</v>
      </c>
      <c r="AW13" s="53">
        <v>0</v>
      </c>
      <c r="AX13" s="53">
        <v>0</v>
      </c>
      <c r="AY13" s="53">
        <v>0</v>
      </c>
      <c r="AZ13" s="53">
        <v>0</v>
      </c>
      <c r="BA13" s="53">
        <v>0</v>
      </c>
      <c r="BB13" s="53">
        <v>0</v>
      </c>
      <c r="BC13" s="53">
        <v>1</v>
      </c>
      <c r="BD13" s="53">
        <v>0</v>
      </c>
      <c r="BE13" s="53">
        <v>0</v>
      </c>
      <c r="BF13" s="53">
        <v>0</v>
      </c>
      <c r="BG13" s="53">
        <v>0</v>
      </c>
      <c r="BH13" s="53">
        <v>0</v>
      </c>
      <c r="BI13" s="53">
        <v>0</v>
      </c>
      <c r="BJ13" s="53">
        <v>0</v>
      </c>
      <c r="BK13" s="53">
        <v>0</v>
      </c>
      <c r="BL13" s="53">
        <v>0</v>
      </c>
      <c r="BM13" s="53">
        <v>0</v>
      </c>
      <c r="BN13" s="53">
        <v>0</v>
      </c>
      <c r="BO13" s="53">
        <v>0</v>
      </c>
      <c r="BP13" s="53">
        <v>0</v>
      </c>
      <c r="BQ13" s="53">
        <v>0</v>
      </c>
      <c r="BR13" s="53">
        <v>0</v>
      </c>
      <c r="BS13" s="53">
        <v>0</v>
      </c>
      <c r="BT13" s="53">
        <v>0</v>
      </c>
      <c r="BU13" s="53">
        <v>0</v>
      </c>
      <c r="BV13" s="53">
        <v>0</v>
      </c>
      <c r="BW13" s="53">
        <v>0</v>
      </c>
      <c r="BX13" s="53">
        <v>0</v>
      </c>
      <c r="BY13" s="53">
        <v>0</v>
      </c>
      <c r="BZ13" s="53">
        <v>0</v>
      </c>
      <c r="CA13" s="53">
        <v>0</v>
      </c>
      <c r="CB13" s="53">
        <v>0</v>
      </c>
      <c r="CC13" s="53">
        <v>0</v>
      </c>
      <c r="CD13" s="53">
        <v>0</v>
      </c>
      <c r="CE13" s="53">
        <v>0</v>
      </c>
      <c r="CF13" s="53">
        <v>0</v>
      </c>
      <c r="CG13" s="53">
        <v>0</v>
      </c>
      <c r="CH13" s="53">
        <v>0</v>
      </c>
      <c r="CI13" s="53">
        <v>0</v>
      </c>
      <c r="CJ13" s="53">
        <v>0</v>
      </c>
      <c r="CK13" s="53">
        <v>0</v>
      </c>
      <c r="CL13" s="53">
        <v>0</v>
      </c>
      <c r="CM13" s="53">
        <v>0</v>
      </c>
      <c r="CN13" s="53">
        <v>0</v>
      </c>
      <c r="CO13" s="53">
        <v>0</v>
      </c>
      <c r="CP13" s="53">
        <v>0</v>
      </c>
      <c r="CQ13" s="53">
        <v>0</v>
      </c>
      <c r="CR13" s="53">
        <v>0</v>
      </c>
      <c r="CS13" s="53">
        <v>0</v>
      </c>
      <c r="CT13" s="53">
        <v>0</v>
      </c>
      <c r="CU13" s="53">
        <v>0</v>
      </c>
      <c r="CV13" s="53">
        <v>0</v>
      </c>
      <c r="CW13" s="53">
        <v>0</v>
      </c>
      <c r="CX13" s="53">
        <v>0</v>
      </c>
      <c r="CY13" s="53">
        <v>0</v>
      </c>
      <c r="CZ13" s="53">
        <v>0</v>
      </c>
      <c r="DA13" s="53">
        <v>0</v>
      </c>
      <c r="DB13" s="53">
        <v>0</v>
      </c>
      <c r="DC13" s="53">
        <v>0</v>
      </c>
      <c r="DD13" s="53">
        <v>0</v>
      </c>
      <c r="DE13" s="53">
        <v>0</v>
      </c>
      <c r="DF13" s="53">
        <v>0</v>
      </c>
      <c r="DG13" s="53">
        <v>0</v>
      </c>
      <c r="DH13" s="53">
        <v>0</v>
      </c>
      <c r="DI13" s="53">
        <v>0</v>
      </c>
      <c r="DJ13" s="53">
        <v>0</v>
      </c>
      <c r="DK13" s="53">
        <v>0</v>
      </c>
      <c r="DL13" s="53">
        <v>0</v>
      </c>
      <c r="DM13" s="53">
        <v>0</v>
      </c>
      <c r="DN13" s="53">
        <v>0</v>
      </c>
      <c r="DO13" s="53">
        <v>0</v>
      </c>
      <c r="DP13" s="53">
        <v>0</v>
      </c>
      <c r="DQ13" s="53">
        <v>0</v>
      </c>
      <c r="DR13" s="53">
        <v>0</v>
      </c>
      <c r="DS13" s="53">
        <v>0</v>
      </c>
      <c r="DT13" s="53">
        <v>0</v>
      </c>
      <c r="DU13" s="53">
        <v>0</v>
      </c>
      <c r="DV13" s="53">
        <v>0</v>
      </c>
      <c r="DW13" s="53">
        <v>0</v>
      </c>
      <c r="DX13" s="53">
        <v>0</v>
      </c>
      <c r="DY13" s="53">
        <v>0</v>
      </c>
      <c r="DZ13" s="53">
        <v>0</v>
      </c>
      <c r="EA13" s="53">
        <v>0</v>
      </c>
      <c r="EB13" s="53">
        <v>0</v>
      </c>
      <c r="EC13" s="53">
        <v>0</v>
      </c>
      <c r="ED13" s="53">
        <v>0</v>
      </c>
      <c r="EE13" s="53">
        <v>0</v>
      </c>
      <c r="EF13" s="53">
        <v>0</v>
      </c>
      <c r="EG13" s="53">
        <v>0</v>
      </c>
      <c r="EH13" s="53">
        <v>0</v>
      </c>
      <c r="EI13" s="53">
        <v>0</v>
      </c>
      <c r="EJ13" s="53">
        <v>0</v>
      </c>
      <c r="EK13" s="53">
        <v>0</v>
      </c>
      <c r="EL13" s="53">
        <v>0</v>
      </c>
      <c r="EM13" s="53">
        <v>0</v>
      </c>
      <c r="EN13" s="53">
        <v>0</v>
      </c>
      <c r="EO13" s="53">
        <v>0</v>
      </c>
      <c r="EP13" s="53">
        <v>0</v>
      </c>
      <c r="EQ13" s="53">
        <v>0</v>
      </c>
      <c r="ER13" s="53">
        <v>0</v>
      </c>
      <c r="ES13" s="53">
        <v>0</v>
      </c>
      <c r="ET13" s="53">
        <v>0</v>
      </c>
      <c r="EU13" s="53">
        <v>0</v>
      </c>
      <c r="EV13" s="53">
        <v>0</v>
      </c>
      <c r="EW13" s="53">
        <v>0</v>
      </c>
      <c r="EX13" s="53">
        <v>0</v>
      </c>
      <c r="EY13" s="53">
        <v>0</v>
      </c>
      <c r="EZ13" s="53">
        <v>0</v>
      </c>
      <c r="FA13" s="53">
        <v>0</v>
      </c>
      <c r="FB13" s="53">
        <v>0</v>
      </c>
      <c r="FC13" s="53">
        <v>0</v>
      </c>
      <c r="FD13" s="53">
        <v>0</v>
      </c>
      <c r="FE13" s="53">
        <v>0</v>
      </c>
      <c r="FF13" s="17">
        <f t="shared" si="0"/>
        <v>2.4905660377358489</v>
      </c>
      <c r="FG13" s="18">
        <f t="shared" si="1"/>
        <v>6.4099091844988578</v>
      </c>
      <c r="FH13" s="19">
        <f t="shared" si="2"/>
        <v>0.50833886430761155</v>
      </c>
      <c r="FI13" s="64"/>
    </row>
    <row r="14" spans="2:165" x14ac:dyDescent="0.25">
      <c r="B14" s="2"/>
      <c r="C14" s="2"/>
      <c r="U14" s="2"/>
    </row>
    <row r="17" spans="1:10" ht="18.5" x14ac:dyDescent="0.3">
      <c r="B17" s="78" t="s">
        <v>425</v>
      </c>
    </row>
    <row r="18" spans="1:10" ht="14.5" x14ac:dyDescent="0.25">
      <c r="B18" s="1" t="s">
        <v>168</v>
      </c>
      <c r="C18" s="1" t="s">
        <v>169</v>
      </c>
      <c r="D18" s="1" t="s">
        <v>170</v>
      </c>
      <c r="E18" s="4"/>
      <c r="F18" s="39" t="s">
        <v>171</v>
      </c>
      <c r="G18" s="39" t="s">
        <v>172</v>
      </c>
      <c r="H18" s="39" t="s">
        <v>173</v>
      </c>
    </row>
    <row r="19" spans="1:10" x14ac:dyDescent="0.25">
      <c r="A19" s="1"/>
      <c r="B19">
        <v>973.67499999999995</v>
      </c>
      <c r="C19">
        <v>2276.98</v>
      </c>
      <c r="D19">
        <v>1262.29</v>
      </c>
      <c r="F19">
        <v>1380.89</v>
      </c>
      <c r="G19">
        <v>707.05399999999997</v>
      </c>
      <c r="H19">
        <v>1068.6099999999999</v>
      </c>
      <c r="I19" s="1"/>
      <c r="J19" s="1"/>
    </row>
    <row r="20" spans="1:10" x14ac:dyDescent="0.25">
      <c r="A20" s="2"/>
      <c r="B20">
        <v>1580.5</v>
      </c>
      <c r="C20">
        <v>1735.29</v>
      </c>
      <c r="D20">
        <v>1406.36</v>
      </c>
      <c r="F20">
        <v>1806.02</v>
      </c>
      <c r="H20">
        <v>1229.02</v>
      </c>
      <c r="I20" s="2"/>
      <c r="J20" s="2"/>
    </row>
    <row r="21" spans="1:10" x14ac:dyDescent="0.25">
      <c r="A21" s="2"/>
      <c r="B21">
        <v>1248.07</v>
      </c>
      <c r="C21">
        <v>1458.98</v>
      </c>
      <c r="D21">
        <v>1398.75</v>
      </c>
      <c r="F21">
        <v>1183.8599999999999</v>
      </c>
      <c r="G21">
        <v>1007.54</v>
      </c>
      <c r="H21">
        <v>1203.22</v>
      </c>
      <c r="I21" s="2"/>
      <c r="J21" s="2"/>
    </row>
    <row r="22" spans="1:10" x14ac:dyDescent="0.25">
      <c r="A22" s="2"/>
      <c r="B22">
        <v>1108.1199999999999</v>
      </c>
      <c r="C22">
        <v>1395.03</v>
      </c>
      <c r="D22">
        <v>1128.49</v>
      </c>
      <c r="F22">
        <v>986.63300000000004</v>
      </c>
      <c r="G22">
        <v>1255.29</v>
      </c>
      <c r="H22">
        <v>964.096</v>
      </c>
      <c r="I22" s="2"/>
      <c r="J22" s="2"/>
    </row>
    <row r="23" spans="1:10" x14ac:dyDescent="0.25">
      <c r="B23">
        <v>1119.81</v>
      </c>
      <c r="C23">
        <v>1093.26</v>
      </c>
      <c r="D23">
        <v>859.45899999999995</v>
      </c>
      <c r="F23">
        <v>575.072</v>
      </c>
      <c r="G23">
        <v>1141.03</v>
      </c>
      <c r="H23">
        <v>730.63800000000003</v>
      </c>
      <c r="I23" s="2"/>
      <c r="J23" s="2"/>
    </row>
    <row r="24" spans="1:10" x14ac:dyDescent="0.25">
      <c r="B24">
        <v>1749.08</v>
      </c>
      <c r="C24">
        <v>1019.19</v>
      </c>
      <c r="D24">
        <v>729.38199999999995</v>
      </c>
      <c r="F24">
        <v>554.50900000000001</v>
      </c>
      <c r="G24">
        <v>1303.1600000000001</v>
      </c>
      <c r="H24">
        <v>1004.86</v>
      </c>
      <c r="I24" s="2"/>
      <c r="J24" s="2"/>
    </row>
    <row r="25" spans="1:10" x14ac:dyDescent="0.25">
      <c r="B25">
        <v>3056.13</v>
      </c>
      <c r="C25">
        <v>1260.55</v>
      </c>
      <c r="D25">
        <v>1033.8</v>
      </c>
      <c r="F25">
        <v>506.76600000000002</v>
      </c>
      <c r="G25">
        <v>1434.61</v>
      </c>
      <c r="H25">
        <v>817.24800000000005</v>
      </c>
      <c r="I25" s="2"/>
      <c r="J25" s="2"/>
    </row>
    <row r="26" spans="1:10" x14ac:dyDescent="0.25">
      <c r="B26">
        <v>3866.98</v>
      </c>
      <c r="C26">
        <v>978.63599999999997</v>
      </c>
      <c r="D26">
        <v>837.71900000000005</v>
      </c>
      <c r="F26">
        <v>856.75400000000002</v>
      </c>
      <c r="G26">
        <v>815.75900000000001</v>
      </c>
      <c r="H26">
        <v>925.01800000000003</v>
      </c>
      <c r="I26" s="2"/>
      <c r="J26" s="2"/>
    </row>
    <row r="27" spans="1:10" x14ac:dyDescent="0.25">
      <c r="B27">
        <v>2109.3200000000002</v>
      </c>
      <c r="C27">
        <v>997.12300000000005</v>
      </c>
      <c r="D27">
        <v>948.29300000000001</v>
      </c>
      <c r="F27">
        <v>1356.33</v>
      </c>
      <c r="G27">
        <v>635.298</v>
      </c>
      <c r="H27">
        <v>898.72299999999996</v>
      </c>
      <c r="I27" s="2"/>
      <c r="J27" s="2"/>
    </row>
    <row r="28" spans="1:10" x14ac:dyDescent="0.25">
      <c r="B28">
        <v>3681.62</v>
      </c>
      <c r="C28">
        <v>1158.99</v>
      </c>
      <c r="D28">
        <v>974.798</v>
      </c>
      <c r="F28">
        <v>1268.1600000000001</v>
      </c>
      <c r="G28">
        <v>218.53800000000001</v>
      </c>
      <c r="H28">
        <v>1211.49</v>
      </c>
      <c r="I28" s="2"/>
      <c r="J28" s="2"/>
    </row>
    <row r="29" spans="1:10" x14ac:dyDescent="0.25">
      <c r="B29">
        <v>2636.77</v>
      </c>
      <c r="C29">
        <v>1106.6400000000001</v>
      </c>
      <c r="D29">
        <v>1092.51</v>
      </c>
      <c r="F29">
        <v>1306.0999999999999</v>
      </c>
      <c r="G29">
        <v>310.54000000000002</v>
      </c>
      <c r="H29">
        <v>1172.73</v>
      </c>
      <c r="I29" s="2"/>
      <c r="J29" s="2"/>
    </row>
    <row r="30" spans="1:10" x14ac:dyDescent="0.25">
      <c r="B30">
        <v>1320.35</v>
      </c>
      <c r="C30">
        <v>1311.27</v>
      </c>
      <c r="D30">
        <v>1362.91</v>
      </c>
      <c r="F30">
        <v>912.61900000000003</v>
      </c>
      <c r="G30">
        <v>686.79399999999998</v>
      </c>
      <c r="H30">
        <v>1002.32</v>
      </c>
      <c r="I30" s="2"/>
      <c r="J30" s="2"/>
    </row>
    <row r="31" spans="1:10" x14ac:dyDescent="0.25">
      <c r="B31">
        <v>1039.55</v>
      </c>
      <c r="C31">
        <v>1865.22</v>
      </c>
      <c r="D31">
        <v>1148.51</v>
      </c>
      <c r="F31">
        <v>1030.05</v>
      </c>
      <c r="G31">
        <v>694.327</v>
      </c>
      <c r="H31">
        <v>834.43399999999997</v>
      </c>
      <c r="I31" s="2"/>
      <c r="J31" s="2"/>
    </row>
    <row r="32" spans="1:10" x14ac:dyDescent="0.25">
      <c r="B32">
        <v>875.03700000000003</v>
      </c>
      <c r="C32">
        <v>1486.49</v>
      </c>
      <c r="D32">
        <v>1176.6199999999999</v>
      </c>
      <c r="F32">
        <v>1140.54</v>
      </c>
      <c r="G32">
        <v>378.15100000000001</v>
      </c>
      <c r="H32">
        <v>621.68600000000004</v>
      </c>
      <c r="I32" s="2"/>
      <c r="J32" s="2"/>
    </row>
    <row r="33" spans="2:10" x14ac:dyDescent="0.25">
      <c r="B33">
        <v>989.98199999999997</v>
      </c>
      <c r="C33">
        <v>1645.84</v>
      </c>
      <c r="D33">
        <v>1988.58</v>
      </c>
      <c r="F33">
        <v>1165.5</v>
      </c>
      <c r="G33">
        <v>249.84800000000001</v>
      </c>
      <c r="H33">
        <v>738.83600000000001</v>
      </c>
      <c r="I33" s="2"/>
      <c r="J33" s="2"/>
    </row>
    <row r="34" spans="2:10" x14ac:dyDescent="0.25">
      <c r="B34">
        <v>1192.78</v>
      </c>
      <c r="C34">
        <v>2130.3200000000002</v>
      </c>
      <c r="D34">
        <v>1351.69</v>
      </c>
      <c r="F34">
        <v>1098.73</v>
      </c>
      <c r="H34">
        <v>986.93</v>
      </c>
      <c r="I34" s="2"/>
      <c r="J34" s="2"/>
    </row>
    <row r="35" spans="2:10" x14ac:dyDescent="0.25">
      <c r="B35">
        <v>1276.81</v>
      </c>
      <c r="C35">
        <v>2770.13</v>
      </c>
      <c r="D35">
        <v>1570.17</v>
      </c>
      <c r="F35">
        <v>1291.57</v>
      </c>
      <c r="G35">
        <v>821.14599999999996</v>
      </c>
      <c r="H35">
        <v>1132.67</v>
      </c>
      <c r="I35" s="2"/>
      <c r="J35" s="2"/>
    </row>
    <row r="36" spans="2:10" x14ac:dyDescent="0.25">
      <c r="B36">
        <v>1390.51</v>
      </c>
      <c r="C36">
        <v>2300.84</v>
      </c>
      <c r="D36">
        <v>1312.21</v>
      </c>
      <c r="F36">
        <v>1390.72</v>
      </c>
      <c r="G36">
        <v>781.77700000000004</v>
      </c>
      <c r="H36">
        <v>899.67100000000005</v>
      </c>
      <c r="I36" s="2"/>
      <c r="J36" s="2"/>
    </row>
    <row r="37" spans="2:10" x14ac:dyDescent="0.25">
      <c r="B37">
        <v>1205.69</v>
      </c>
      <c r="C37">
        <v>1800.03</v>
      </c>
      <c r="D37">
        <v>1248.8800000000001</v>
      </c>
      <c r="F37">
        <v>1164.68</v>
      </c>
      <c r="G37">
        <v>670.26900000000001</v>
      </c>
      <c r="H37">
        <v>580.80100000000004</v>
      </c>
      <c r="I37" s="2"/>
      <c r="J37" s="2"/>
    </row>
    <row r="38" spans="2:10" x14ac:dyDescent="0.25">
      <c r="B38">
        <v>1349.15</v>
      </c>
      <c r="C38">
        <v>1630.65</v>
      </c>
      <c r="D38">
        <v>2507.1999999999998</v>
      </c>
      <c r="F38">
        <v>3558.7</v>
      </c>
      <c r="G38">
        <v>992.06899999999996</v>
      </c>
      <c r="H38">
        <v>436.71300000000002</v>
      </c>
      <c r="I38" s="2"/>
      <c r="J38" s="2"/>
    </row>
    <row r="39" spans="2:10" x14ac:dyDescent="0.25">
      <c r="B39">
        <v>813.88</v>
      </c>
      <c r="C39">
        <v>1421.8</v>
      </c>
      <c r="D39">
        <v>4044.02</v>
      </c>
      <c r="F39">
        <v>1068.0899999999999</v>
      </c>
      <c r="G39">
        <v>811.14700000000005</v>
      </c>
      <c r="H39">
        <v>324.84100000000001</v>
      </c>
      <c r="I39" s="2"/>
      <c r="J39" s="2"/>
    </row>
    <row r="40" spans="2:10" x14ac:dyDescent="0.25">
      <c r="B40">
        <v>940.59299999999996</v>
      </c>
      <c r="C40">
        <v>1532.96</v>
      </c>
      <c r="D40">
        <v>2820</v>
      </c>
      <c r="F40">
        <v>2277.36</v>
      </c>
      <c r="G40">
        <v>473.22399999999999</v>
      </c>
      <c r="H40">
        <v>600.11099999999999</v>
      </c>
      <c r="I40" s="2"/>
      <c r="J40" s="2"/>
    </row>
    <row r="41" spans="2:10" x14ac:dyDescent="0.25">
      <c r="B41">
        <v>1135.8399999999999</v>
      </c>
      <c r="C41">
        <v>1718.78</v>
      </c>
      <c r="D41">
        <v>1524.26</v>
      </c>
      <c r="F41">
        <v>1102.28</v>
      </c>
      <c r="G41">
        <v>453.73399999999998</v>
      </c>
      <c r="H41">
        <v>972.63</v>
      </c>
      <c r="I41" s="2"/>
      <c r="J41" s="2"/>
    </row>
    <row r="42" spans="2:10" x14ac:dyDescent="0.25">
      <c r="B42">
        <v>1279.56</v>
      </c>
      <c r="C42">
        <v>2015.5</v>
      </c>
      <c r="D42">
        <v>2071.39</v>
      </c>
      <c r="F42">
        <v>1068.3</v>
      </c>
      <c r="G42">
        <v>553.74400000000003</v>
      </c>
      <c r="H42">
        <v>680.62</v>
      </c>
      <c r="I42" s="2"/>
      <c r="J42" s="2"/>
    </row>
    <row r="43" spans="2:10" x14ac:dyDescent="0.25">
      <c r="B43">
        <v>1236.69</v>
      </c>
      <c r="C43">
        <v>2018.43</v>
      </c>
      <c r="D43">
        <v>2488.9299999999998</v>
      </c>
      <c r="G43">
        <v>780.63300000000004</v>
      </c>
      <c r="H43">
        <v>807.21900000000005</v>
      </c>
      <c r="I43" s="2"/>
      <c r="J43" s="2"/>
    </row>
    <row r="44" spans="2:10" x14ac:dyDescent="0.25">
      <c r="B44">
        <v>1094.3699999999999</v>
      </c>
      <c r="C44">
        <v>1623.17</v>
      </c>
      <c r="D44">
        <v>7202.58</v>
      </c>
      <c r="F44">
        <v>1301.31</v>
      </c>
      <c r="G44">
        <v>696.93200000000002</v>
      </c>
      <c r="H44">
        <v>692.96100000000001</v>
      </c>
      <c r="I44" s="2"/>
      <c r="J44" s="2"/>
    </row>
    <row r="45" spans="2:10" x14ac:dyDescent="0.25">
      <c r="B45">
        <v>1094.19</v>
      </c>
      <c r="C45">
        <v>1696.13</v>
      </c>
      <c r="D45">
        <v>1782.15</v>
      </c>
      <c r="F45">
        <v>1300.67</v>
      </c>
      <c r="G45">
        <v>613.27</v>
      </c>
      <c r="H45">
        <v>1126.58</v>
      </c>
      <c r="I45" s="2"/>
      <c r="J45" s="2"/>
    </row>
    <row r="46" spans="2:10" x14ac:dyDescent="0.25">
      <c r="B46">
        <v>1044.1400000000001</v>
      </c>
      <c r="C46">
        <v>1571.83</v>
      </c>
      <c r="D46">
        <v>1790.69</v>
      </c>
      <c r="F46">
        <v>1043.29</v>
      </c>
      <c r="G46">
        <v>861.83199999999999</v>
      </c>
      <c r="H46">
        <v>1161.56</v>
      </c>
      <c r="I46" s="2"/>
      <c r="J46" s="2"/>
    </row>
    <row r="47" spans="2:10" x14ac:dyDescent="0.25">
      <c r="B47">
        <v>1103.45</v>
      </c>
      <c r="C47">
        <v>1518.25</v>
      </c>
      <c r="D47">
        <v>1786.85</v>
      </c>
      <c r="F47">
        <v>1114.97</v>
      </c>
      <c r="G47">
        <v>941.16600000000005</v>
      </c>
      <c r="H47">
        <v>676.77800000000002</v>
      </c>
      <c r="I47" s="2"/>
      <c r="J47" s="2"/>
    </row>
    <row r="48" spans="2:10" x14ac:dyDescent="0.25">
      <c r="B48">
        <v>1707.61</v>
      </c>
      <c r="C48">
        <v>1287.25</v>
      </c>
      <c r="D48">
        <v>1078.01</v>
      </c>
      <c r="F48">
        <v>1024.05</v>
      </c>
      <c r="G48">
        <v>920.14400000000001</v>
      </c>
      <c r="H48">
        <v>560.72199999999998</v>
      </c>
      <c r="I48" s="2"/>
      <c r="J48" s="2"/>
    </row>
    <row r="49" spans="2:10" x14ac:dyDescent="0.25">
      <c r="B49">
        <v>3902.92</v>
      </c>
      <c r="C49">
        <v>1083.1600000000001</v>
      </c>
      <c r="D49">
        <v>1254.79</v>
      </c>
      <c r="F49">
        <v>1437.54</v>
      </c>
      <c r="G49">
        <v>759.88099999999997</v>
      </c>
      <c r="H49">
        <v>212.44</v>
      </c>
      <c r="I49" s="2"/>
      <c r="J49" s="2"/>
    </row>
    <row r="50" spans="2:10" x14ac:dyDescent="0.25">
      <c r="B50">
        <v>3504.51</v>
      </c>
      <c r="C50">
        <v>1200.6500000000001</v>
      </c>
      <c r="D50">
        <v>1240.6500000000001</v>
      </c>
      <c r="F50">
        <v>1210.82</v>
      </c>
      <c r="G50">
        <v>408.85199999999998</v>
      </c>
      <c r="I50" s="2"/>
      <c r="J50" s="2"/>
    </row>
    <row r="51" spans="2:10" x14ac:dyDescent="0.25">
      <c r="B51">
        <v>2189.8000000000002</v>
      </c>
      <c r="C51">
        <v>1690.96</v>
      </c>
      <c r="D51">
        <v>990.99900000000002</v>
      </c>
      <c r="F51">
        <v>905.45899999999995</v>
      </c>
      <c r="G51">
        <v>617.66099999999994</v>
      </c>
      <c r="I51" s="2"/>
      <c r="J51" s="2"/>
    </row>
    <row r="52" spans="2:10" x14ac:dyDescent="0.25">
      <c r="B52">
        <v>4214.75</v>
      </c>
      <c r="C52">
        <v>1268.67</v>
      </c>
      <c r="D52">
        <v>1071.5899999999999</v>
      </c>
      <c r="F52">
        <v>972.601</v>
      </c>
      <c r="G52">
        <v>901.428</v>
      </c>
      <c r="I52" s="2"/>
      <c r="J52" s="2"/>
    </row>
    <row r="53" spans="2:10" x14ac:dyDescent="0.25">
      <c r="B53">
        <v>2637.72</v>
      </c>
      <c r="C53">
        <v>1116.6099999999999</v>
      </c>
      <c r="D53">
        <v>1182</v>
      </c>
      <c r="F53">
        <v>951.64</v>
      </c>
      <c r="G53">
        <v>1220.96</v>
      </c>
      <c r="H53">
        <v>521.59799999999996</v>
      </c>
      <c r="I53" s="2"/>
      <c r="J53" s="2"/>
    </row>
    <row r="54" spans="2:10" x14ac:dyDescent="0.25">
      <c r="B54">
        <v>3102.98</v>
      </c>
      <c r="C54">
        <v>1229.2</v>
      </c>
      <c r="D54">
        <v>1433.88</v>
      </c>
      <c r="F54">
        <v>843.25800000000004</v>
      </c>
      <c r="G54">
        <v>1166.01</v>
      </c>
      <c r="H54">
        <v>818.14300000000003</v>
      </c>
      <c r="I54" s="2"/>
      <c r="J54" s="2"/>
    </row>
    <row r="55" spans="2:10" x14ac:dyDescent="0.25">
      <c r="B55">
        <v>1811.28</v>
      </c>
      <c r="C55">
        <v>1675.07</v>
      </c>
      <c r="D55">
        <v>929.89</v>
      </c>
      <c r="F55">
        <v>1091.8499999999999</v>
      </c>
      <c r="G55">
        <v>877.3</v>
      </c>
      <c r="H55">
        <v>1091.44</v>
      </c>
      <c r="I55" s="2"/>
      <c r="J55" s="2"/>
    </row>
    <row r="56" spans="2:10" x14ac:dyDescent="0.25">
      <c r="B56">
        <v>1789.91</v>
      </c>
      <c r="C56">
        <v>1256.28</v>
      </c>
      <c r="D56">
        <v>1374.35</v>
      </c>
      <c r="F56">
        <v>1215.3699999999999</v>
      </c>
      <c r="G56">
        <v>756.56399999999996</v>
      </c>
      <c r="H56">
        <v>885.42700000000002</v>
      </c>
      <c r="I56" s="2"/>
      <c r="J56" s="2"/>
    </row>
    <row r="57" spans="2:10" x14ac:dyDescent="0.25">
      <c r="B57">
        <v>1782.53</v>
      </c>
      <c r="C57">
        <v>1951.98</v>
      </c>
      <c r="D57">
        <v>2007.02</v>
      </c>
      <c r="F57">
        <v>1563.97</v>
      </c>
      <c r="G57">
        <v>677.76400000000001</v>
      </c>
      <c r="H57">
        <v>432.83800000000002</v>
      </c>
      <c r="I57" s="2"/>
      <c r="J57" s="2"/>
    </row>
    <row r="58" spans="2:10" x14ac:dyDescent="0.25">
      <c r="B58">
        <v>1581.2</v>
      </c>
      <c r="C58">
        <v>2163.1</v>
      </c>
      <c r="D58">
        <v>1614.46</v>
      </c>
      <c r="F58">
        <v>1333</v>
      </c>
      <c r="G58">
        <v>683.18600000000004</v>
      </c>
      <c r="H58">
        <v>508.875</v>
      </c>
      <c r="I58" s="2"/>
      <c r="J58" s="2"/>
    </row>
    <row r="59" spans="2:10" x14ac:dyDescent="0.25">
      <c r="B59">
        <v>2259.2399999999998</v>
      </c>
      <c r="C59">
        <v>1568.92</v>
      </c>
      <c r="D59">
        <v>1067.8800000000001</v>
      </c>
      <c r="F59">
        <v>1112.23</v>
      </c>
      <c r="G59">
        <v>283.42899999999997</v>
      </c>
      <c r="H59">
        <v>1310.74</v>
      </c>
      <c r="I59" s="2"/>
      <c r="J59" s="2"/>
    </row>
    <row r="60" spans="2:10" x14ac:dyDescent="0.25">
      <c r="B60">
        <v>1972.75</v>
      </c>
      <c r="C60">
        <v>1580.35</v>
      </c>
      <c r="D60">
        <v>1466.3</v>
      </c>
      <c r="F60">
        <v>1228.8800000000001</v>
      </c>
      <c r="G60">
        <v>1487.68</v>
      </c>
      <c r="H60">
        <v>1391.19</v>
      </c>
      <c r="I60" s="2"/>
      <c r="J60" s="2"/>
    </row>
    <row r="61" spans="2:10" x14ac:dyDescent="0.25">
      <c r="B61">
        <v>1407.22</v>
      </c>
      <c r="C61">
        <v>1200.6400000000001</v>
      </c>
      <c r="D61">
        <v>1161.02</v>
      </c>
      <c r="F61">
        <v>1216.3699999999999</v>
      </c>
      <c r="G61">
        <v>633.024</v>
      </c>
      <c r="H61">
        <v>1391.41</v>
      </c>
      <c r="I61" s="2"/>
      <c r="J61" s="2"/>
    </row>
    <row r="62" spans="2:10" x14ac:dyDescent="0.25">
      <c r="B62">
        <v>3191.99</v>
      </c>
      <c r="C62">
        <v>1137.5</v>
      </c>
      <c r="D62">
        <v>858.59</v>
      </c>
      <c r="F62">
        <v>1214.08</v>
      </c>
      <c r="G62">
        <v>493.69799999999998</v>
      </c>
      <c r="H62">
        <v>896.30399999999997</v>
      </c>
      <c r="I62" s="2"/>
      <c r="J62" s="2"/>
    </row>
    <row r="63" spans="2:10" x14ac:dyDescent="0.25">
      <c r="B63">
        <v>4339.5</v>
      </c>
      <c r="C63">
        <v>1378.64</v>
      </c>
      <c r="D63">
        <v>1466.65</v>
      </c>
      <c r="F63">
        <v>2035.65</v>
      </c>
      <c r="G63">
        <v>976.71400000000006</v>
      </c>
      <c r="H63">
        <v>836.69799999999998</v>
      </c>
      <c r="I63" s="2"/>
      <c r="J63" s="2"/>
    </row>
    <row r="64" spans="2:10" x14ac:dyDescent="0.25">
      <c r="B64">
        <v>5415.87</v>
      </c>
      <c r="C64">
        <v>992.58199999999999</v>
      </c>
      <c r="D64">
        <v>1068.78</v>
      </c>
      <c r="F64">
        <v>2698.14</v>
      </c>
      <c r="G64">
        <v>1375.84</v>
      </c>
      <c r="H64">
        <v>476.67</v>
      </c>
      <c r="I64" s="2"/>
      <c r="J64" s="2"/>
    </row>
    <row r="65" spans="2:10" x14ac:dyDescent="0.25">
      <c r="B65">
        <v>4090.89</v>
      </c>
      <c r="C65">
        <v>970.18499999999995</v>
      </c>
      <c r="D65">
        <v>972.81600000000003</v>
      </c>
      <c r="F65">
        <v>1600.47</v>
      </c>
      <c r="G65">
        <v>1371.03</v>
      </c>
      <c r="I65" s="2"/>
      <c r="J65" s="2"/>
    </row>
    <row r="66" spans="2:10" x14ac:dyDescent="0.25">
      <c r="B66">
        <v>3492.21</v>
      </c>
      <c r="C66">
        <v>1151.69</v>
      </c>
      <c r="D66">
        <v>1137.3900000000001</v>
      </c>
      <c r="F66">
        <v>1761.48</v>
      </c>
      <c r="G66">
        <v>815.05399999999997</v>
      </c>
      <c r="H66">
        <v>877.79899999999998</v>
      </c>
      <c r="I66" s="2"/>
      <c r="J66" s="2"/>
    </row>
    <row r="67" spans="2:10" x14ac:dyDescent="0.25">
      <c r="B67">
        <v>2857.59</v>
      </c>
      <c r="C67">
        <v>1276.49</v>
      </c>
      <c r="D67">
        <v>1099.3499999999999</v>
      </c>
      <c r="F67">
        <v>2221.0300000000002</v>
      </c>
      <c r="G67">
        <v>514.59799999999996</v>
      </c>
      <c r="H67">
        <v>895.64400000000001</v>
      </c>
      <c r="I67" s="2"/>
      <c r="J67" s="2"/>
    </row>
    <row r="68" spans="2:10" x14ac:dyDescent="0.25">
      <c r="B68">
        <v>3265.89</v>
      </c>
      <c r="C68">
        <v>1090.26</v>
      </c>
      <c r="D68">
        <v>1218.43</v>
      </c>
      <c r="F68">
        <v>1875.31</v>
      </c>
      <c r="G68">
        <v>568.66300000000001</v>
      </c>
      <c r="H68">
        <v>1025.71</v>
      </c>
      <c r="I68" s="2"/>
      <c r="J68" s="2"/>
    </row>
    <row r="69" spans="2:10" x14ac:dyDescent="0.25">
      <c r="B69">
        <v>1148.23</v>
      </c>
      <c r="C69">
        <v>1146.3</v>
      </c>
      <c r="D69">
        <v>1437.21</v>
      </c>
      <c r="F69">
        <v>1015.88</v>
      </c>
      <c r="G69">
        <v>1285.32</v>
      </c>
      <c r="H69">
        <v>1039.9100000000001</v>
      </c>
      <c r="I69" s="2"/>
      <c r="J69" s="2"/>
    </row>
    <row r="70" spans="2:10" x14ac:dyDescent="0.25">
      <c r="B70">
        <v>1255.3599999999999</v>
      </c>
      <c r="C70">
        <v>998.24300000000005</v>
      </c>
      <c r="D70">
        <v>1465.95</v>
      </c>
      <c r="F70">
        <v>1039.98</v>
      </c>
      <c r="G70">
        <v>1135.8399999999999</v>
      </c>
      <c r="H70">
        <v>925.74</v>
      </c>
      <c r="I70" s="2"/>
      <c r="J70" s="2"/>
    </row>
    <row r="71" spans="2:10" x14ac:dyDescent="0.25">
      <c r="B71">
        <v>1240.3599999999999</v>
      </c>
      <c r="C71">
        <v>1153.31</v>
      </c>
      <c r="D71">
        <v>2201.7399999999998</v>
      </c>
      <c r="F71">
        <v>780.35500000000002</v>
      </c>
      <c r="G71">
        <v>1223.94</v>
      </c>
      <c r="H71">
        <v>683.86099999999999</v>
      </c>
      <c r="I71" s="2"/>
      <c r="J71" s="2"/>
    </row>
    <row r="72" spans="2:10" x14ac:dyDescent="0.25">
      <c r="B72">
        <v>885.90700000000004</v>
      </c>
      <c r="C72">
        <v>1626.55</v>
      </c>
      <c r="D72">
        <v>2240.84</v>
      </c>
      <c r="F72">
        <v>1240.78</v>
      </c>
      <c r="G72">
        <v>770.85</v>
      </c>
      <c r="H72">
        <v>667.10799999999995</v>
      </c>
      <c r="I72" s="2"/>
      <c r="J72" s="2"/>
    </row>
    <row r="73" spans="2:10" x14ac:dyDescent="0.25">
      <c r="B73">
        <v>1020.43</v>
      </c>
      <c r="C73">
        <v>1300.99</v>
      </c>
      <c r="D73">
        <v>2018.13</v>
      </c>
      <c r="F73">
        <v>1197.79</v>
      </c>
      <c r="G73">
        <v>616.59500000000003</v>
      </c>
      <c r="H73">
        <v>823.3</v>
      </c>
      <c r="I73" s="2"/>
      <c r="J73" s="2"/>
    </row>
    <row r="74" spans="2:10" x14ac:dyDescent="0.25">
      <c r="B74">
        <v>1082.3599999999999</v>
      </c>
      <c r="C74">
        <v>1217.42</v>
      </c>
      <c r="D74">
        <v>2302.16</v>
      </c>
      <c r="F74">
        <v>931.21799999999996</v>
      </c>
      <c r="G74">
        <v>614.51099999999997</v>
      </c>
      <c r="H74">
        <v>824.755</v>
      </c>
      <c r="I74" s="2"/>
      <c r="J74" s="2"/>
    </row>
    <row r="75" spans="2:10" x14ac:dyDescent="0.25">
      <c r="B75">
        <v>1035.99</v>
      </c>
      <c r="C75">
        <v>1538.81</v>
      </c>
      <c r="D75">
        <v>3146.55</v>
      </c>
      <c r="F75">
        <v>952.76</v>
      </c>
      <c r="G75">
        <v>582.42999999999995</v>
      </c>
      <c r="H75">
        <v>957.24900000000002</v>
      </c>
      <c r="I75" s="2"/>
      <c r="J75" s="2"/>
    </row>
    <row r="76" spans="2:10" x14ac:dyDescent="0.25">
      <c r="B76">
        <v>930.577</v>
      </c>
      <c r="C76">
        <v>1314.53</v>
      </c>
      <c r="D76">
        <v>1810.63</v>
      </c>
      <c r="F76">
        <v>1317.98</v>
      </c>
      <c r="H76">
        <v>756.60299999999995</v>
      </c>
      <c r="I76" s="2"/>
      <c r="J76" s="2"/>
    </row>
    <row r="77" spans="2:10" x14ac:dyDescent="0.25">
      <c r="B77">
        <v>814.08900000000006</v>
      </c>
      <c r="C77">
        <v>1068.8800000000001</v>
      </c>
      <c r="D77">
        <v>2827</v>
      </c>
      <c r="F77">
        <v>1180.46</v>
      </c>
      <c r="G77">
        <v>717.17</v>
      </c>
      <c r="H77">
        <v>508.85500000000002</v>
      </c>
      <c r="I77" s="2"/>
      <c r="J77" s="2"/>
    </row>
    <row r="78" spans="2:10" x14ac:dyDescent="0.25">
      <c r="B78">
        <v>590.02499999999998</v>
      </c>
      <c r="C78">
        <v>1188.9100000000001</v>
      </c>
      <c r="D78">
        <v>1605.97</v>
      </c>
      <c r="F78">
        <v>2319.56</v>
      </c>
      <c r="G78">
        <v>774.31799999999998</v>
      </c>
      <c r="H78">
        <v>596.15899999999999</v>
      </c>
      <c r="I78" s="2"/>
      <c r="J78" s="2"/>
    </row>
    <row r="79" spans="2:10" x14ac:dyDescent="0.25">
      <c r="B79">
        <v>870.10299999999995</v>
      </c>
      <c r="C79">
        <v>989.16600000000005</v>
      </c>
      <c r="D79">
        <v>1173.69</v>
      </c>
      <c r="F79">
        <v>1665.44</v>
      </c>
      <c r="G79">
        <v>567.005</v>
      </c>
      <c r="H79">
        <v>519.04100000000005</v>
      </c>
      <c r="I79" s="2"/>
      <c r="J79" s="2"/>
    </row>
    <row r="80" spans="2:10" x14ac:dyDescent="0.25">
      <c r="B80">
        <v>1022.64</v>
      </c>
      <c r="C80">
        <v>783.29899999999998</v>
      </c>
      <c r="D80">
        <v>1502.59</v>
      </c>
      <c r="F80">
        <v>965.32399999999996</v>
      </c>
      <c r="H80">
        <v>404.82499999999999</v>
      </c>
      <c r="I80" s="2"/>
      <c r="J80" s="2"/>
    </row>
    <row r="81" spans="2:10" x14ac:dyDescent="0.25">
      <c r="B81">
        <v>774.66300000000001</v>
      </c>
      <c r="C81">
        <v>791.34699999999998</v>
      </c>
      <c r="D81">
        <v>3950.48</v>
      </c>
      <c r="F81">
        <v>1828.95</v>
      </c>
      <c r="G81">
        <v>588.90800000000002</v>
      </c>
      <c r="H81">
        <v>581.66600000000005</v>
      </c>
      <c r="I81" s="2"/>
      <c r="J81" s="2"/>
    </row>
    <row r="82" spans="2:10" x14ac:dyDescent="0.25">
      <c r="B82">
        <v>852.61900000000003</v>
      </c>
      <c r="C82">
        <v>982.29200000000003</v>
      </c>
      <c r="D82">
        <v>3279.38</v>
      </c>
      <c r="F82">
        <v>948.01499999999999</v>
      </c>
      <c r="G82">
        <v>802.37099999999998</v>
      </c>
      <c r="H82">
        <v>741.31299999999999</v>
      </c>
      <c r="I82" s="2"/>
      <c r="J82" s="2"/>
    </row>
    <row r="83" spans="2:10" x14ac:dyDescent="0.25">
      <c r="B83">
        <v>1148.07</v>
      </c>
      <c r="C83">
        <v>1276.1300000000001</v>
      </c>
      <c r="D83">
        <v>3188.64</v>
      </c>
      <c r="F83">
        <v>1102.98</v>
      </c>
      <c r="G83">
        <v>946.29300000000001</v>
      </c>
      <c r="H83">
        <v>898.53899999999999</v>
      </c>
      <c r="I83" s="2"/>
      <c r="J83" s="2"/>
    </row>
    <row r="84" spans="2:10" x14ac:dyDescent="0.25">
      <c r="B84">
        <v>1264.33</v>
      </c>
      <c r="C84">
        <v>1072.4100000000001</v>
      </c>
      <c r="D84">
        <v>2073.98</v>
      </c>
      <c r="F84">
        <v>918.8</v>
      </c>
      <c r="G84">
        <v>1261.71</v>
      </c>
      <c r="H84">
        <v>1120.72</v>
      </c>
      <c r="I84" s="2"/>
      <c r="J84" s="2"/>
    </row>
    <row r="85" spans="2:10" x14ac:dyDescent="0.25">
      <c r="B85">
        <v>999.84</v>
      </c>
      <c r="C85">
        <v>1395.72</v>
      </c>
      <c r="D85">
        <v>2397.12</v>
      </c>
      <c r="F85">
        <v>880.31100000000004</v>
      </c>
      <c r="G85">
        <v>1558.76</v>
      </c>
      <c r="H85">
        <v>527.10699999999997</v>
      </c>
      <c r="I85" s="2"/>
      <c r="J85" s="2"/>
    </row>
    <row r="86" spans="2:10" x14ac:dyDescent="0.25">
      <c r="B86">
        <v>820.97</v>
      </c>
      <c r="C86">
        <v>1415.08</v>
      </c>
      <c r="D86">
        <v>2299.1999999999998</v>
      </c>
      <c r="F86">
        <v>793.79499999999996</v>
      </c>
      <c r="G86">
        <v>1426.87</v>
      </c>
      <c r="H86">
        <v>458.113</v>
      </c>
      <c r="I86" s="2"/>
      <c r="J86" s="2"/>
    </row>
    <row r="87" spans="2:10" x14ac:dyDescent="0.25">
      <c r="B87">
        <v>1196.55</v>
      </c>
      <c r="C87">
        <v>1183.3</v>
      </c>
      <c r="D87">
        <v>1929.62</v>
      </c>
      <c r="F87">
        <v>802.48500000000001</v>
      </c>
      <c r="G87">
        <v>1259.31</v>
      </c>
      <c r="H87">
        <v>744.92899999999997</v>
      </c>
      <c r="I87" s="2"/>
      <c r="J87" s="2"/>
    </row>
    <row r="88" spans="2:10" x14ac:dyDescent="0.25">
      <c r="B88">
        <v>1180.77</v>
      </c>
      <c r="C88">
        <v>1434.07</v>
      </c>
      <c r="D88">
        <v>1242.24</v>
      </c>
      <c r="F88">
        <v>1290.72</v>
      </c>
      <c r="G88">
        <v>1174.3399999999999</v>
      </c>
      <c r="H88">
        <v>285.74200000000002</v>
      </c>
      <c r="I88" s="2"/>
      <c r="J88" s="2"/>
    </row>
    <row r="89" spans="2:10" x14ac:dyDescent="0.25">
      <c r="B89">
        <v>2289.17</v>
      </c>
      <c r="C89">
        <v>1218.57</v>
      </c>
      <c r="D89">
        <v>1266.77</v>
      </c>
      <c r="F89">
        <v>1883.87</v>
      </c>
      <c r="G89">
        <v>860.96500000000003</v>
      </c>
      <c r="I89" s="2"/>
      <c r="J89" s="2"/>
    </row>
    <row r="90" spans="2:10" x14ac:dyDescent="0.25">
      <c r="B90">
        <v>3451.35</v>
      </c>
      <c r="C90">
        <v>1761.9</v>
      </c>
      <c r="D90">
        <v>1530.59</v>
      </c>
      <c r="F90">
        <v>1813.4</v>
      </c>
      <c r="G90">
        <v>603.27700000000004</v>
      </c>
      <c r="H90">
        <v>644.82100000000003</v>
      </c>
      <c r="I90" s="2"/>
      <c r="J90" s="2"/>
    </row>
    <row r="91" spans="2:10" x14ac:dyDescent="0.25">
      <c r="B91">
        <v>4823.8</v>
      </c>
      <c r="C91">
        <v>1988.26</v>
      </c>
      <c r="D91">
        <v>960.65599999999995</v>
      </c>
      <c r="F91">
        <v>1440.58</v>
      </c>
      <c r="G91">
        <v>627.06899999999996</v>
      </c>
      <c r="H91">
        <v>284.85000000000002</v>
      </c>
      <c r="I91" s="2"/>
      <c r="J91" s="2"/>
    </row>
    <row r="92" spans="2:10" x14ac:dyDescent="0.25">
      <c r="B92">
        <v>4540.62</v>
      </c>
      <c r="C92">
        <v>1059.68</v>
      </c>
      <c r="D92">
        <v>1202.8</v>
      </c>
      <c r="F92">
        <v>1278.22</v>
      </c>
      <c r="G92">
        <v>955.16700000000003</v>
      </c>
      <c r="H92">
        <v>309.37099999999998</v>
      </c>
      <c r="I92" s="2"/>
      <c r="J92" s="2"/>
    </row>
    <row r="93" spans="2:10" x14ac:dyDescent="0.25">
      <c r="B93">
        <v>2886.76</v>
      </c>
      <c r="C93">
        <v>1190.97</v>
      </c>
      <c r="D93">
        <v>1250.3399999999999</v>
      </c>
      <c r="F93">
        <v>1450.79</v>
      </c>
      <c r="G93">
        <v>1067.46</v>
      </c>
      <c r="I93" s="2"/>
      <c r="J93" s="2"/>
    </row>
    <row r="94" spans="2:10" x14ac:dyDescent="0.25">
      <c r="B94">
        <v>2368.0100000000002</v>
      </c>
      <c r="C94">
        <v>979.48699999999997</v>
      </c>
      <c r="D94">
        <v>1155</v>
      </c>
      <c r="F94">
        <v>2228.4699999999998</v>
      </c>
      <c r="G94">
        <v>582.875</v>
      </c>
      <c r="H94">
        <v>735.54399999999998</v>
      </c>
      <c r="I94" s="2"/>
      <c r="J94" s="2"/>
    </row>
    <row r="95" spans="2:10" x14ac:dyDescent="0.25">
      <c r="B95">
        <v>5010.8500000000004</v>
      </c>
      <c r="C95">
        <v>1057.73</v>
      </c>
      <c r="D95">
        <v>1782.86</v>
      </c>
      <c r="F95">
        <v>1273.8</v>
      </c>
      <c r="G95">
        <v>541.351</v>
      </c>
      <c r="H95">
        <v>1053.4000000000001</v>
      </c>
      <c r="I95" s="2"/>
      <c r="J95" s="2"/>
    </row>
    <row r="96" spans="2:10" x14ac:dyDescent="0.25">
      <c r="B96">
        <v>2139.16</v>
      </c>
      <c r="C96">
        <v>1082.3399999999999</v>
      </c>
      <c r="D96">
        <v>1849.82</v>
      </c>
      <c r="F96">
        <v>1638.05</v>
      </c>
      <c r="G96">
        <v>403.29300000000001</v>
      </c>
      <c r="H96">
        <v>797.17100000000005</v>
      </c>
      <c r="I96" s="2"/>
      <c r="J96" s="2"/>
    </row>
    <row r="97" spans="2:10" x14ac:dyDescent="0.25">
      <c r="B97">
        <v>1774.5</v>
      </c>
      <c r="C97">
        <v>1263.52</v>
      </c>
      <c r="D97">
        <v>1131.26</v>
      </c>
      <c r="F97">
        <v>1065.29</v>
      </c>
      <c r="G97">
        <v>419.49799999999999</v>
      </c>
      <c r="H97">
        <v>580.38800000000003</v>
      </c>
      <c r="I97" s="2"/>
      <c r="J97" s="2"/>
    </row>
    <row r="98" spans="2:10" x14ac:dyDescent="0.25">
      <c r="B98">
        <v>1924.21</v>
      </c>
      <c r="C98">
        <v>1661.35</v>
      </c>
      <c r="D98">
        <v>1413.96</v>
      </c>
      <c r="F98">
        <v>613.55399999999997</v>
      </c>
      <c r="G98">
        <v>250.17500000000001</v>
      </c>
      <c r="H98">
        <v>782.62900000000002</v>
      </c>
      <c r="I98" s="2"/>
      <c r="J98" s="2"/>
    </row>
    <row r="99" spans="2:10" x14ac:dyDescent="0.25">
      <c r="B99">
        <v>1519.81</v>
      </c>
      <c r="C99">
        <v>892.88599999999997</v>
      </c>
      <c r="D99">
        <v>1256.03</v>
      </c>
      <c r="F99">
        <v>484.47199999999998</v>
      </c>
      <c r="G99">
        <v>331.56400000000002</v>
      </c>
      <c r="H99">
        <v>910.43</v>
      </c>
      <c r="I99" s="2"/>
      <c r="J99" s="2"/>
    </row>
    <row r="100" spans="2:10" x14ac:dyDescent="0.25">
      <c r="B100">
        <v>1955.86</v>
      </c>
      <c r="C100">
        <v>976.93600000000004</v>
      </c>
      <c r="D100">
        <v>1169.93</v>
      </c>
      <c r="F100">
        <v>1350.28</v>
      </c>
      <c r="H100">
        <v>828.80499999999995</v>
      </c>
      <c r="I100" s="2"/>
      <c r="J100" s="2"/>
    </row>
    <row r="101" spans="2:10" x14ac:dyDescent="0.25">
      <c r="B101">
        <v>2315.73</v>
      </c>
      <c r="C101">
        <v>630.63099999999997</v>
      </c>
      <c r="D101">
        <v>1790.55</v>
      </c>
      <c r="F101">
        <v>1184.52</v>
      </c>
      <c r="G101">
        <v>605.11500000000001</v>
      </c>
      <c r="H101">
        <v>693.91600000000005</v>
      </c>
      <c r="I101" s="2"/>
      <c r="J101" s="2"/>
    </row>
    <row r="102" spans="2:10" x14ac:dyDescent="0.25">
      <c r="B102">
        <v>3148.31</v>
      </c>
      <c r="C102">
        <v>749.6</v>
      </c>
      <c r="D102">
        <v>1697.09</v>
      </c>
      <c r="G102">
        <v>201.45</v>
      </c>
      <c r="H102">
        <v>1016.56</v>
      </c>
      <c r="I102" s="2"/>
      <c r="J102" s="2"/>
    </row>
    <row r="103" spans="2:10" x14ac:dyDescent="0.25">
      <c r="B103">
        <v>2008.71</v>
      </c>
      <c r="C103">
        <v>832.39099999999996</v>
      </c>
      <c r="D103">
        <v>1351.76</v>
      </c>
      <c r="F103">
        <v>2014.09</v>
      </c>
      <c r="G103">
        <v>495.423</v>
      </c>
      <c r="H103">
        <v>827.41700000000003</v>
      </c>
      <c r="I103" s="2"/>
      <c r="J103" s="2"/>
    </row>
    <row r="104" spans="2:10" x14ac:dyDescent="0.25">
      <c r="B104">
        <v>2355.4899999999998</v>
      </c>
      <c r="C104">
        <v>1096.57</v>
      </c>
      <c r="D104">
        <v>972.25699999999995</v>
      </c>
      <c r="F104">
        <v>1284.78</v>
      </c>
      <c r="G104">
        <v>891.98699999999997</v>
      </c>
      <c r="H104">
        <v>681.76800000000003</v>
      </c>
      <c r="I104" s="2"/>
      <c r="J104" s="2"/>
    </row>
    <row r="105" spans="2:10" x14ac:dyDescent="0.25">
      <c r="B105">
        <v>3331.13</v>
      </c>
      <c r="C105">
        <v>888.79200000000003</v>
      </c>
      <c r="D105">
        <v>1018.01</v>
      </c>
      <c r="F105">
        <v>1446.11</v>
      </c>
      <c r="G105">
        <v>1002.82</v>
      </c>
      <c r="H105">
        <v>787.62</v>
      </c>
      <c r="I105" s="2"/>
      <c r="J105" s="2"/>
    </row>
    <row r="106" spans="2:10" x14ac:dyDescent="0.25">
      <c r="B106">
        <v>1298.3900000000001</v>
      </c>
      <c r="C106">
        <v>1149.3900000000001</v>
      </c>
      <c r="D106">
        <v>828.75699999999995</v>
      </c>
      <c r="F106">
        <v>1416.67</v>
      </c>
      <c r="G106">
        <v>1011.5</v>
      </c>
      <c r="H106">
        <v>755.255</v>
      </c>
      <c r="I106" s="2"/>
      <c r="J106" s="2"/>
    </row>
    <row r="107" spans="2:10" x14ac:dyDescent="0.25">
      <c r="B107">
        <v>6923.71</v>
      </c>
      <c r="C107">
        <v>1582.67</v>
      </c>
      <c r="D107">
        <v>1036.6099999999999</v>
      </c>
      <c r="F107">
        <v>1689.52</v>
      </c>
      <c r="G107">
        <v>480.55599999999998</v>
      </c>
      <c r="H107">
        <v>807.97500000000002</v>
      </c>
      <c r="I107" s="2"/>
      <c r="J107" s="2"/>
    </row>
    <row r="108" spans="2:10" x14ac:dyDescent="0.25">
      <c r="B108">
        <v>1128.3</v>
      </c>
      <c r="C108">
        <v>1562.78</v>
      </c>
      <c r="D108">
        <v>857.22500000000002</v>
      </c>
      <c r="F108">
        <v>1762.07</v>
      </c>
      <c r="G108">
        <v>453.71600000000001</v>
      </c>
      <c r="H108">
        <v>899.09799999999996</v>
      </c>
      <c r="I108" s="2"/>
      <c r="J108" s="2"/>
    </row>
    <row r="109" spans="2:10" x14ac:dyDescent="0.25">
      <c r="B109">
        <v>2583.2199999999998</v>
      </c>
      <c r="C109">
        <v>1500.16</v>
      </c>
      <c r="D109">
        <v>1491.39</v>
      </c>
      <c r="F109">
        <v>1491.63</v>
      </c>
      <c r="G109">
        <v>411.87599999999998</v>
      </c>
      <c r="H109">
        <v>984.58399999999995</v>
      </c>
      <c r="I109" s="2"/>
      <c r="J109" s="2"/>
    </row>
    <row r="110" spans="2:10" x14ac:dyDescent="0.25">
      <c r="B110">
        <v>1245.54</v>
      </c>
      <c r="C110">
        <v>1159.8599999999999</v>
      </c>
      <c r="D110">
        <v>1553.27</v>
      </c>
      <c r="F110">
        <v>1239.9000000000001</v>
      </c>
      <c r="G110">
        <v>1518.52</v>
      </c>
      <c r="H110">
        <v>1011.47</v>
      </c>
      <c r="I110" s="2"/>
      <c r="J110" s="2"/>
    </row>
    <row r="111" spans="2:10" x14ac:dyDescent="0.25">
      <c r="B111">
        <v>917.04300000000001</v>
      </c>
      <c r="C111">
        <v>1463.88</v>
      </c>
      <c r="D111">
        <v>2274.37</v>
      </c>
      <c r="F111">
        <v>647.97299999999996</v>
      </c>
      <c r="G111">
        <v>1621.84</v>
      </c>
      <c r="H111">
        <v>951.49699999999996</v>
      </c>
      <c r="I111" s="2"/>
      <c r="J111" s="2"/>
    </row>
    <row r="112" spans="2:10" x14ac:dyDescent="0.25">
      <c r="B112">
        <v>910.57799999999997</v>
      </c>
      <c r="C112">
        <v>1094.97</v>
      </c>
      <c r="D112">
        <v>3645.35</v>
      </c>
      <c r="F112">
        <v>1064.93</v>
      </c>
      <c r="G112">
        <v>1802.13</v>
      </c>
      <c r="H112">
        <v>884.125</v>
      </c>
      <c r="I112" s="2"/>
      <c r="J112" s="2"/>
    </row>
    <row r="113" spans="2:10" x14ac:dyDescent="0.25">
      <c r="B113">
        <v>987.34100000000001</v>
      </c>
      <c r="C113">
        <v>1054.75</v>
      </c>
      <c r="D113">
        <v>2631.06</v>
      </c>
      <c r="F113">
        <v>1387.32</v>
      </c>
      <c r="G113">
        <v>1805.39</v>
      </c>
      <c r="H113">
        <v>806.375</v>
      </c>
      <c r="I113" s="2"/>
      <c r="J113" s="2"/>
    </row>
    <row r="114" spans="2:10" x14ac:dyDescent="0.25">
      <c r="B114">
        <v>889.89200000000005</v>
      </c>
      <c r="C114">
        <v>955.25</v>
      </c>
      <c r="D114">
        <v>3169.13</v>
      </c>
      <c r="F114">
        <v>1831.27</v>
      </c>
      <c r="G114">
        <v>1496.04</v>
      </c>
      <c r="H114">
        <v>617.125</v>
      </c>
      <c r="I114" s="2"/>
      <c r="J114" s="2"/>
    </row>
    <row r="115" spans="2:10" x14ac:dyDescent="0.25">
      <c r="B115">
        <v>875.03499999999997</v>
      </c>
      <c r="C115">
        <v>1171.1199999999999</v>
      </c>
      <c r="D115">
        <v>3055.31</v>
      </c>
      <c r="F115">
        <v>972.89499999999998</v>
      </c>
      <c r="G115">
        <v>1251.02</v>
      </c>
      <c r="H115">
        <v>624.82600000000002</v>
      </c>
      <c r="I115" s="2"/>
      <c r="J115" s="2"/>
    </row>
    <row r="116" spans="2:10" x14ac:dyDescent="0.25">
      <c r="B116">
        <v>954.91099999999994</v>
      </c>
      <c r="C116">
        <v>989.69899999999996</v>
      </c>
      <c r="D116">
        <v>2521.65</v>
      </c>
      <c r="F116">
        <v>732.78700000000003</v>
      </c>
      <c r="G116">
        <v>737.48800000000006</v>
      </c>
      <c r="H116">
        <v>602.14800000000002</v>
      </c>
      <c r="I116" s="2"/>
      <c r="J116" s="2"/>
    </row>
    <row r="117" spans="2:10" x14ac:dyDescent="0.25">
      <c r="B117">
        <v>1029.81</v>
      </c>
      <c r="C117">
        <v>982.82899999999995</v>
      </c>
      <c r="D117">
        <v>1866.58</v>
      </c>
      <c r="F117">
        <v>896.07</v>
      </c>
      <c r="G117">
        <v>595.75099999999998</v>
      </c>
      <c r="H117">
        <v>718.07600000000002</v>
      </c>
      <c r="I117" s="2"/>
      <c r="J117" s="2"/>
    </row>
    <row r="118" spans="2:10" x14ac:dyDescent="0.25">
      <c r="B118">
        <v>1147.18</v>
      </c>
      <c r="C118">
        <v>1150.42</v>
      </c>
      <c r="D118">
        <v>2004.41</v>
      </c>
      <c r="F118">
        <v>1357.43</v>
      </c>
      <c r="G118">
        <v>791.30899999999997</v>
      </c>
      <c r="H118">
        <v>818.48500000000001</v>
      </c>
      <c r="I118" s="2"/>
      <c r="J118" s="2"/>
    </row>
    <row r="119" spans="2:10" x14ac:dyDescent="0.25">
      <c r="B119">
        <v>1342.81</v>
      </c>
      <c r="C119">
        <v>1386.37</v>
      </c>
      <c r="D119">
        <v>3791.06</v>
      </c>
      <c r="F119">
        <v>874.29399999999998</v>
      </c>
      <c r="G119">
        <v>1054.1199999999999</v>
      </c>
      <c r="H119">
        <v>906.61699999999996</v>
      </c>
      <c r="I119" s="2"/>
      <c r="J119" s="2"/>
    </row>
    <row r="120" spans="2:10" x14ac:dyDescent="0.25">
      <c r="B120">
        <v>1521.16</v>
      </c>
      <c r="C120">
        <v>1228.31</v>
      </c>
      <c r="D120">
        <v>2486.0700000000002</v>
      </c>
      <c r="F120">
        <v>750.95600000000002</v>
      </c>
      <c r="G120">
        <v>668.15599999999995</v>
      </c>
      <c r="H120">
        <v>943.31899999999996</v>
      </c>
      <c r="I120" s="2"/>
      <c r="J120" s="2"/>
    </row>
    <row r="121" spans="2:10" x14ac:dyDescent="0.25">
      <c r="B121">
        <v>1487.06</v>
      </c>
      <c r="C121">
        <v>789.46699999999998</v>
      </c>
      <c r="D121">
        <v>2092.8000000000002</v>
      </c>
      <c r="F121">
        <v>950.46199999999999</v>
      </c>
      <c r="G121">
        <v>797.44799999999998</v>
      </c>
      <c r="H121">
        <v>856.17</v>
      </c>
      <c r="I121" s="2"/>
      <c r="J121" s="2"/>
    </row>
    <row r="122" spans="2:10" x14ac:dyDescent="0.25">
      <c r="B122">
        <v>1150.8900000000001</v>
      </c>
      <c r="C122">
        <v>1121.57</v>
      </c>
      <c r="D122">
        <v>2807.97</v>
      </c>
      <c r="F122">
        <v>989.76499999999999</v>
      </c>
      <c r="G122">
        <v>1123.94</v>
      </c>
      <c r="H122">
        <v>874.53700000000003</v>
      </c>
      <c r="I122" s="2"/>
      <c r="J122" s="2"/>
    </row>
    <row r="123" spans="2:10" x14ac:dyDescent="0.25">
      <c r="B123">
        <v>913.99800000000005</v>
      </c>
      <c r="C123">
        <v>1268.48</v>
      </c>
      <c r="D123">
        <v>2942.88</v>
      </c>
      <c r="F123">
        <v>1042.78</v>
      </c>
      <c r="G123">
        <v>1753.23</v>
      </c>
      <c r="H123">
        <v>572.673</v>
      </c>
      <c r="I123" s="2"/>
      <c r="J123" s="2"/>
    </row>
    <row r="124" spans="2:10" x14ac:dyDescent="0.25">
      <c r="B124">
        <v>677.10599999999999</v>
      </c>
      <c r="C124">
        <v>1251.0999999999999</v>
      </c>
      <c r="D124">
        <v>2478.58</v>
      </c>
      <c r="F124">
        <v>871.18100000000004</v>
      </c>
      <c r="G124">
        <v>1753.98</v>
      </c>
      <c r="H124">
        <v>256.51400000000001</v>
      </c>
      <c r="I124" s="2"/>
      <c r="J124" s="2"/>
    </row>
    <row r="125" spans="2:10" x14ac:dyDescent="0.25">
      <c r="B125">
        <v>614.84199999999998</v>
      </c>
      <c r="C125">
        <v>1154.3399999999999</v>
      </c>
      <c r="D125">
        <v>3165.28</v>
      </c>
      <c r="F125">
        <v>972.596</v>
      </c>
      <c r="G125">
        <v>1304.43</v>
      </c>
      <c r="H125">
        <v>354.64499999999998</v>
      </c>
      <c r="I125" s="2"/>
      <c r="J125" s="2"/>
    </row>
    <row r="126" spans="2:10" x14ac:dyDescent="0.25">
      <c r="B126">
        <v>743.29700000000003</v>
      </c>
      <c r="C126">
        <v>1797.58</v>
      </c>
      <c r="D126">
        <v>2033.61</v>
      </c>
      <c r="F126">
        <v>1409.84</v>
      </c>
      <c r="G126">
        <v>1003.11</v>
      </c>
      <c r="H126">
        <v>291.08199999999999</v>
      </c>
      <c r="I126" s="2"/>
      <c r="J126" s="2"/>
    </row>
    <row r="127" spans="2:10" x14ac:dyDescent="0.25">
      <c r="B127">
        <v>1044.07</v>
      </c>
      <c r="C127">
        <v>2044.77</v>
      </c>
      <c r="D127">
        <v>1792.11</v>
      </c>
      <c r="F127">
        <v>1208.82</v>
      </c>
      <c r="G127">
        <v>1052.5999999999999</v>
      </c>
      <c r="H127">
        <v>966.81</v>
      </c>
      <c r="I127" s="2"/>
      <c r="J127" s="2"/>
    </row>
    <row r="128" spans="2:10" x14ac:dyDescent="0.25">
      <c r="B128">
        <v>1976.09</v>
      </c>
      <c r="C128">
        <v>2297.21</v>
      </c>
      <c r="D128">
        <v>1073.53</v>
      </c>
      <c r="F128">
        <v>1101.1500000000001</v>
      </c>
      <c r="G128">
        <v>998.57799999999997</v>
      </c>
      <c r="H128">
        <v>954.33799999999997</v>
      </c>
      <c r="I128" s="2"/>
      <c r="J128" s="2"/>
    </row>
    <row r="129" spans="2:10" x14ac:dyDescent="0.25">
      <c r="B129">
        <v>2771.88</v>
      </c>
      <c r="C129">
        <v>1843.78</v>
      </c>
      <c r="D129">
        <v>1009.78</v>
      </c>
      <c r="F129">
        <v>1282.67</v>
      </c>
      <c r="G129">
        <v>830.65499999999997</v>
      </c>
      <c r="H129">
        <v>1240.05</v>
      </c>
      <c r="I129" s="2"/>
      <c r="J129" s="2"/>
    </row>
    <row r="130" spans="2:10" x14ac:dyDescent="0.25">
      <c r="B130">
        <v>3029.67</v>
      </c>
      <c r="C130">
        <v>1354.31</v>
      </c>
      <c r="D130">
        <v>1085.4100000000001</v>
      </c>
      <c r="F130">
        <v>1487.08</v>
      </c>
      <c r="G130">
        <v>766.78300000000002</v>
      </c>
      <c r="H130">
        <v>872.69600000000003</v>
      </c>
      <c r="I130" s="2"/>
      <c r="J130" s="2"/>
    </row>
    <row r="131" spans="2:10" x14ac:dyDescent="0.25">
      <c r="B131">
        <v>3311.24</v>
      </c>
      <c r="C131">
        <v>812.50199999999995</v>
      </c>
      <c r="D131">
        <v>1372.31</v>
      </c>
      <c r="F131">
        <v>1371.61</v>
      </c>
      <c r="G131">
        <v>836.34699999999998</v>
      </c>
      <c r="H131">
        <v>965.35799999999995</v>
      </c>
      <c r="I131" s="2"/>
      <c r="J131" s="2"/>
    </row>
    <row r="132" spans="2:10" x14ac:dyDescent="0.25">
      <c r="B132">
        <v>3227.24</v>
      </c>
      <c r="C132">
        <v>1176.1099999999999</v>
      </c>
      <c r="D132">
        <v>1108.8599999999999</v>
      </c>
      <c r="F132">
        <v>1843.9</v>
      </c>
      <c r="G132">
        <v>918.15300000000002</v>
      </c>
      <c r="H132">
        <v>955.99800000000005</v>
      </c>
      <c r="I132" s="2"/>
      <c r="J132" s="2"/>
    </row>
    <row r="133" spans="2:10" x14ac:dyDescent="0.25">
      <c r="B133">
        <v>2775.72</v>
      </c>
      <c r="C133">
        <v>1295.02</v>
      </c>
      <c r="D133">
        <v>698.56200000000001</v>
      </c>
      <c r="F133">
        <v>1661.1</v>
      </c>
      <c r="G133">
        <v>1051.0999999999999</v>
      </c>
      <c r="H133">
        <v>898.64599999999996</v>
      </c>
      <c r="I133" s="2"/>
      <c r="J133" s="2"/>
    </row>
    <row r="134" spans="2:10" x14ac:dyDescent="0.25">
      <c r="B134">
        <v>3018.27</v>
      </c>
      <c r="C134">
        <v>975.89</v>
      </c>
      <c r="D134">
        <v>1248.6300000000001</v>
      </c>
      <c r="F134">
        <v>1252.79</v>
      </c>
      <c r="G134">
        <v>927.71100000000001</v>
      </c>
      <c r="H134">
        <v>816.81500000000005</v>
      </c>
      <c r="I134" s="2"/>
      <c r="J134" s="2"/>
    </row>
    <row r="135" spans="2:10" x14ac:dyDescent="0.25">
      <c r="B135">
        <v>3856.45</v>
      </c>
      <c r="C135">
        <v>1149.8599999999999</v>
      </c>
      <c r="D135">
        <v>1497.33</v>
      </c>
      <c r="F135">
        <v>1244.68</v>
      </c>
      <c r="G135">
        <v>600.62</v>
      </c>
      <c r="H135">
        <v>622.61699999999996</v>
      </c>
      <c r="I135" s="2"/>
      <c r="J135" s="2"/>
    </row>
    <row r="136" spans="2:10" x14ac:dyDescent="0.25">
      <c r="B136">
        <v>1762.54</v>
      </c>
      <c r="C136">
        <v>798.79300000000001</v>
      </c>
      <c r="D136">
        <v>1463.38</v>
      </c>
      <c r="F136">
        <v>1271.28</v>
      </c>
      <c r="G136">
        <v>399.84500000000003</v>
      </c>
      <c r="H136">
        <v>908.05200000000002</v>
      </c>
      <c r="I136" s="2"/>
      <c r="J136" s="2"/>
    </row>
    <row r="137" spans="2:10" x14ac:dyDescent="0.25">
      <c r="B137">
        <v>1640.22</v>
      </c>
      <c r="C137">
        <v>1146.57</v>
      </c>
      <c r="D137">
        <v>1727.86</v>
      </c>
      <c r="F137">
        <v>1048.78</v>
      </c>
      <c r="G137">
        <v>535.16099999999994</v>
      </c>
      <c r="H137">
        <v>1043.53</v>
      </c>
      <c r="I137" s="2"/>
      <c r="J137" s="2"/>
    </row>
    <row r="138" spans="2:10" x14ac:dyDescent="0.25">
      <c r="B138">
        <v>1864.63</v>
      </c>
      <c r="C138">
        <v>1012.34</v>
      </c>
      <c r="D138">
        <v>1929.09</v>
      </c>
      <c r="F138">
        <v>877.47500000000002</v>
      </c>
      <c r="G138">
        <v>379.226</v>
      </c>
      <c r="H138">
        <v>1548.94</v>
      </c>
      <c r="I138" s="2"/>
      <c r="J138" s="2"/>
    </row>
    <row r="139" spans="2:10" x14ac:dyDescent="0.25">
      <c r="B139">
        <v>1499.04</v>
      </c>
      <c r="C139">
        <v>1566.49</v>
      </c>
      <c r="D139">
        <v>2260.69</v>
      </c>
      <c r="F139">
        <v>936.44799999999998</v>
      </c>
      <c r="G139">
        <v>750.601</v>
      </c>
      <c r="H139">
        <v>1150.68</v>
      </c>
      <c r="I139" s="2"/>
      <c r="J139" s="2"/>
    </row>
    <row r="140" spans="2:10" x14ac:dyDescent="0.25">
      <c r="B140">
        <v>2138.94</v>
      </c>
      <c r="C140">
        <v>1131.58</v>
      </c>
      <c r="D140">
        <v>1342.31</v>
      </c>
      <c r="F140">
        <v>1175.68</v>
      </c>
      <c r="G140">
        <v>734.6</v>
      </c>
      <c r="H140">
        <v>841.08</v>
      </c>
      <c r="I140" s="2"/>
      <c r="J140" s="2"/>
    </row>
    <row r="141" spans="2:10" x14ac:dyDescent="0.25">
      <c r="B141">
        <v>1677.79</v>
      </c>
      <c r="C141">
        <v>1017.56</v>
      </c>
      <c r="D141">
        <v>1665.8</v>
      </c>
      <c r="F141">
        <v>1439.57</v>
      </c>
      <c r="G141">
        <v>314.03500000000003</v>
      </c>
      <c r="H141">
        <v>136.27199999999999</v>
      </c>
      <c r="I141" s="2"/>
      <c r="J141" s="2"/>
    </row>
    <row r="142" spans="2:10" x14ac:dyDescent="0.25">
      <c r="B142">
        <v>2941.99</v>
      </c>
      <c r="C142">
        <v>1488.53</v>
      </c>
      <c r="D142">
        <v>1150.44</v>
      </c>
      <c r="F142">
        <v>1123.95</v>
      </c>
      <c r="I142" s="2"/>
      <c r="J142" s="2"/>
    </row>
    <row r="143" spans="2:10" x14ac:dyDescent="0.25">
      <c r="B143">
        <v>2556.9699999999998</v>
      </c>
      <c r="C143">
        <v>985.45600000000002</v>
      </c>
      <c r="D143">
        <v>786.23599999999999</v>
      </c>
      <c r="F143">
        <v>1325.24</v>
      </c>
      <c r="G143">
        <v>1345.31</v>
      </c>
      <c r="I143" s="2"/>
      <c r="J143" s="2"/>
    </row>
    <row r="144" spans="2:10" x14ac:dyDescent="0.25">
      <c r="B144">
        <v>3681.2</v>
      </c>
      <c r="C144">
        <v>1096.52</v>
      </c>
      <c r="D144">
        <v>774.84100000000001</v>
      </c>
      <c r="F144">
        <v>905.05399999999997</v>
      </c>
      <c r="G144">
        <v>959.37</v>
      </c>
      <c r="I144" s="2"/>
      <c r="J144" s="2"/>
    </row>
    <row r="145" spans="2:10" x14ac:dyDescent="0.25">
      <c r="B145">
        <v>4414.45</v>
      </c>
      <c r="C145">
        <v>1252.8399999999999</v>
      </c>
      <c r="D145">
        <v>802.56500000000005</v>
      </c>
      <c r="F145">
        <v>1589.88</v>
      </c>
      <c r="G145">
        <v>1240.9000000000001</v>
      </c>
      <c r="H145">
        <v>590.29100000000005</v>
      </c>
      <c r="I145" s="2"/>
      <c r="J145" s="2"/>
    </row>
    <row r="146" spans="2:10" x14ac:dyDescent="0.25">
      <c r="B146">
        <v>1378.32</v>
      </c>
      <c r="C146">
        <v>904.58600000000001</v>
      </c>
      <c r="D146">
        <v>980.48199999999997</v>
      </c>
      <c r="F146">
        <v>1389.61</v>
      </c>
      <c r="G146">
        <v>959.37800000000004</v>
      </c>
      <c r="H146">
        <v>569.71299999999997</v>
      </c>
      <c r="I146" s="2"/>
      <c r="J146" s="2"/>
    </row>
    <row r="147" spans="2:10" x14ac:dyDescent="0.25">
      <c r="B147">
        <v>2205.37</v>
      </c>
      <c r="C147">
        <v>1123.93</v>
      </c>
      <c r="D147">
        <v>1086.3699999999999</v>
      </c>
      <c r="F147">
        <v>1064.71</v>
      </c>
      <c r="G147">
        <v>768.75900000000001</v>
      </c>
      <c r="H147">
        <v>427.18700000000001</v>
      </c>
      <c r="I147" s="2"/>
      <c r="J147" s="2"/>
    </row>
    <row r="148" spans="2:10" x14ac:dyDescent="0.25">
      <c r="B148">
        <v>3083.61</v>
      </c>
      <c r="C148">
        <v>1287.0899999999999</v>
      </c>
      <c r="D148">
        <v>1110.58</v>
      </c>
      <c r="F148">
        <v>1220.1400000000001</v>
      </c>
      <c r="G148">
        <v>449.18400000000003</v>
      </c>
      <c r="H148">
        <v>533.39099999999996</v>
      </c>
      <c r="I148" s="2"/>
      <c r="J148" s="2"/>
    </row>
    <row r="149" spans="2:10" x14ac:dyDescent="0.25">
      <c r="B149">
        <v>2060.17</v>
      </c>
      <c r="C149">
        <v>877.09400000000005</v>
      </c>
      <c r="D149">
        <v>1204.55</v>
      </c>
      <c r="F149">
        <v>1128.73</v>
      </c>
      <c r="G149">
        <v>964.36900000000003</v>
      </c>
      <c r="H149">
        <v>668.67700000000002</v>
      </c>
      <c r="I149" s="2"/>
      <c r="J149" s="2"/>
    </row>
    <row r="150" spans="2:10" x14ac:dyDescent="0.25">
      <c r="B150">
        <v>1650.45</v>
      </c>
      <c r="C150">
        <v>1224.6600000000001</v>
      </c>
      <c r="D150">
        <v>1296.4100000000001</v>
      </c>
      <c r="F150">
        <v>1441.89</v>
      </c>
      <c r="G150">
        <v>1032.53</v>
      </c>
      <c r="H150">
        <v>1007.03</v>
      </c>
      <c r="I150" s="2"/>
      <c r="J150" s="2"/>
    </row>
    <row r="151" spans="2:10" x14ac:dyDescent="0.25">
      <c r="B151">
        <v>1058.69</v>
      </c>
      <c r="C151">
        <v>1602.09</v>
      </c>
      <c r="D151">
        <v>2414.4699999999998</v>
      </c>
      <c r="F151">
        <v>1389.7</v>
      </c>
      <c r="G151">
        <v>968.23</v>
      </c>
      <c r="H151">
        <v>843.91099999999994</v>
      </c>
      <c r="I151" s="2"/>
      <c r="J151" s="2"/>
    </row>
    <row r="152" spans="2:10" x14ac:dyDescent="0.25">
      <c r="B152">
        <v>734.255</v>
      </c>
      <c r="C152">
        <v>1534.35</v>
      </c>
      <c r="D152">
        <v>3552.95</v>
      </c>
      <c r="F152">
        <v>1148.55</v>
      </c>
      <c r="G152">
        <v>1339.19</v>
      </c>
      <c r="H152">
        <v>756.84299999999996</v>
      </c>
      <c r="I152" s="2"/>
      <c r="J152" s="2"/>
    </row>
    <row r="153" spans="2:10" x14ac:dyDescent="0.25">
      <c r="B153">
        <v>765.09500000000003</v>
      </c>
      <c r="C153">
        <v>1354.16</v>
      </c>
      <c r="D153">
        <v>2714.35</v>
      </c>
      <c r="F153">
        <v>1365.32</v>
      </c>
      <c r="G153">
        <v>2212.36</v>
      </c>
      <c r="H153">
        <v>750.58900000000006</v>
      </c>
      <c r="I153" s="2"/>
      <c r="J153" s="2"/>
    </row>
    <row r="154" spans="2:10" x14ac:dyDescent="0.25">
      <c r="B154">
        <v>890.80600000000004</v>
      </c>
      <c r="C154">
        <v>1225.6500000000001</v>
      </c>
      <c r="D154">
        <v>3158.65</v>
      </c>
      <c r="F154">
        <v>863.38599999999997</v>
      </c>
      <c r="G154">
        <v>1722.04</v>
      </c>
      <c r="H154">
        <v>1055.79</v>
      </c>
      <c r="I154" s="2"/>
      <c r="J154" s="2"/>
    </row>
    <row r="155" spans="2:10" x14ac:dyDescent="0.25">
      <c r="B155">
        <v>1616.32</v>
      </c>
      <c r="C155">
        <v>1022.86</v>
      </c>
      <c r="D155">
        <v>1559.72</v>
      </c>
      <c r="F155">
        <v>1427.27</v>
      </c>
      <c r="G155">
        <v>2363.94</v>
      </c>
      <c r="H155">
        <v>1101.53</v>
      </c>
      <c r="I155" s="2"/>
      <c r="J155" s="2"/>
    </row>
    <row r="156" spans="2:10" x14ac:dyDescent="0.25">
      <c r="B156">
        <v>1199.77</v>
      </c>
      <c r="C156">
        <v>825.10500000000002</v>
      </c>
      <c r="D156">
        <v>1697.1</v>
      </c>
      <c r="F156">
        <v>576.81399999999996</v>
      </c>
      <c r="G156">
        <v>1575.3</v>
      </c>
      <c r="H156">
        <v>1032.07</v>
      </c>
      <c r="I156" s="2"/>
      <c r="J156" s="2"/>
    </row>
    <row r="157" spans="2:10" x14ac:dyDescent="0.25">
      <c r="B157">
        <v>1252.0999999999999</v>
      </c>
      <c r="C157">
        <v>1045.82</v>
      </c>
      <c r="D157">
        <v>2097.71</v>
      </c>
      <c r="F157">
        <v>1716.5</v>
      </c>
      <c r="G157">
        <v>874.32799999999997</v>
      </c>
      <c r="H157">
        <v>800.62300000000005</v>
      </c>
      <c r="I157" s="2"/>
      <c r="J157" s="2"/>
    </row>
    <row r="158" spans="2:10" x14ac:dyDescent="0.25">
      <c r="B158">
        <v>1522.39</v>
      </c>
      <c r="C158">
        <v>1332.12</v>
      </c>
      <c r="D158">
        <v>3995.45</v>
      </c>
      <c r="F158">
        <v>1116.1099999999999</v>
      </c>
      <c r="G158">
        <v>1508.42</v>
      </c>
      <c r="H158">
        <v>822.98</v>
      </c>
      <c r="I158" s="2"/>
      <c r="J158" s="2"/>
    </row>
    <row r="159" spans="2:10" x14ac:dyDescent="0.25">
      <c r="B159">
        <v>1329.16</v>
      </c>
      <c r="C159">
        <v>1158.17</v>
      </c>
      <c r="D159">
        <v>5973.78</v>
      </c>
      <c r="F159">
        <v>1329.55</v>
      </c>
      <c r="G159">
        <v>1072.26</v>
      </c>
      <c r="H159">
        <v>533.54100000000005</v>
      </c>
      <c r="I159" s="2"/>
      <c r="J159" s="2"/>
    </row>
    <row r="160" spans="2:10" x14ac:dyDescent="0.25">
      <c r="B160">
        <v>1239.71</v>
      </c>
      <c r="C160">
        <v>1310.67</v>
      </c>
      <c r="D160">
        <v>6596</v>
      </c>
      <c r="F160">
        <v>1091.74</v>
      </c>
      <c r="G160">
        <v>972.726</v>
      </c>
      <c r="H160">
        <v>583.70100000000002</v>
      </c>
      <c r="I160" s="2"/>
      <c r="J160" s="2"/>
    </row>
    <row r="161" spans="2:10" x14ac:dyDescent="0.25">
      <c r="B161">
        <v>908.59699999999998</v>
      </c>
      <c r="C161">
        <v>1110.7</v>
      </c>
      <c r="D161">
        <v>3358.66</v>
      </c>
      <c r="F161">
        <v>1441.91</v>
      </c>
      <c r="G161">
        <v>1046.58</v>
      </c>
      <c r="H161">
        <v>744.15</v>
      </c>
      <c r="I161" s="2"/>
      <c r="J161" s="2"/>
    </row>
    <row r="162" spans="2:10" x14ac:dyDescent="0.25">
      <c r="B162">
        <v>1477.04</v>
      </c>
      <c r="C162">
        <v>931.47</v>
      </c>
      <c r="D162">
        <v>2102.62</v>
      </c>
      <c r="F162">
        <v>1504.28</v>
      </c>
      <c r="G162">
        <v>1317.59</v>
      </c>
      <c r="H162">
        <v>850.79600000000005</v>
      </c>
      <c r="I162" s="2"/>
      <c r="J162" s="2"/>
    </row>
    <row r="163" spans="2:10" x14ac:dyDescent="0.25">
      <c r="B163">
        <v>1227.8399999999999</v>
      </c>
      <c r="C163">
        <v>1137.2</v>
      </c>
      <c r="D163">
        <v>2927.86</v>
      </c>
      <c r="F163">
        <v>1409.67</v>
      </c>
      <c r="G163">
        <v>1864.53</v>
      </c>
      <c r="H163">
        <v>298.16199999999998</v>
      </c>
      <c r="I163" s="2"/>
      <c r="J163" s="2"/>
    </row>
    <row r="164" spans="2:10" x14ac:dyDescent="0.25">
      <c r="B164">
        <v>1406.94</v>
      </c>
      <c r="C164">
        <v>1362.9</v>
      </c>
      <c r="D164">
        <v>3362.88</v>
      </c>
      <c r="F164">
        <v>1476.08</v>
      </c>
      <c r="G164">
        <v>2193.04</v>
      </c>
      <c r="I164" s="2"/>
      <c r="J164" s="2"/>
    </row>
    <row r="165" spans="2:10" x14ac:dyDescent="0.25">
      <c r="B165">
        <v>1134.56</v>
      </c>
      <c r="C165">
        <v>2221.42</v>
      </c>
      <c r="D165">
        <v>2538.16</v>
      </c>
      <c r="F165">
        <v>1287.08</v>
      </c>
      <c r="G165">
        <v>1510.56</v>
      </c>
      <c r="H165">
        <v>10.800599999999999</v>
      </c>
      <c r="I165" s="2"/>
      <c r="J165" s="2"/>
    </row>
    <row r="166" spans="2:10" x14ac:dyDescent="0.25">
      <c r="B166">
        <v>1469.2</v>
      </c>
      <c r="C166">
        <v>1570.14</v>
      </c>
      <c r="D166">
        <v>3516.53</v>
      </c>
      <c r="F166">
        <v>1102.6400000000001</v>
      </c>
      <c r="G166">
        <v>1144.3</v>
      </c>
      <c r="H166">
        <v>80.201099999999997</v>
      </c>
      <c r="I166" s="2"/>
      <c r="J166" s="2"/>
    </row>
    <row r="167" spans="2:10" x14ac:dyDescent="0.25">
      <c r="B167">
        <v>1384.88</v>
      </c>
      <c r="C167">
        <v>1373.02</v>
      </c>
      <c r="D167">
        <v>3144.65</v>
      </c>
      <c r="F167">
        <v>1512.19</v>
      </c>
      <c r="G167">
        <v>973.97799999999995</v>
      </c>
      <c r="H167">
        <v>759.60299999999995</v>
      </c>
      <c r="I167" s="2"/>
      <c r="J167" s="2"/>
    </row>
    <row r="168" spans="2:10" x14ac:dyDescent="0.25">
      <c r="B168">
        <v>1040.76</v>
      </c>
      <c r="C168">
        <v>2060</v>
      </c>
      <c r="D168">
        <v>1583.18</v>
      </c>
      <c r="F168">
        <v>1464.09</v>
      </c>
      <c r="G168">
        <v>1064.31</v>
      </c>
      <c r="H168">
        <v>970.34799999999996</v>
      </c>
      <c r="I168" s="2"/>
      <c r="J168" s="2"/>
    </row>
    <row r="169" spans="2:10" x14ac:dyDescent="0.25">
      <c r="B169">
        <v>1818.41</v>
      </c>
      <c r="C169">
        <v>1251.5899999999999</v>
      </c>
      <c r="D169">
        <v>1432.89</v>
      </c>
      <c r="F169">
        <v>963.52599999999995</v>
      </c>
      <c r="G169">
        <v>1082.3</v>
      </c>
      <c r="H169">
        <v>730.99599999999998</v>
      </c>
      <c r="I169" s="2"/>
      <c r="J169" s="2"/>
    </row>
    <row r="170" spans="2:10" x14ac:dyDescent="0.25">
      <c r="B170">
        <v>3148.2</v>
      </c>
      <c r="C170">
        <v>1677.23</v>
      </c>
      <c r="D170">
        <v>1233.06</v>
      </c>
      <c r="F170">
        <v>1062.1500000000001</v>
      </c>
      <c r="G170">
        <v>992.399</v>
      </c>
      <c r="I170" s="2"/>
      <c r="J170" s="2"/>
    </row>
    <row r="171" spans="2:10" x14ac:dyDescent="0.25">
      <c r="B171">
        <v>1488.13</v>
      </c>
      <c r="C171">
        <v>1285.5899999999999</v>
      </c>
      <c r="D171">
        <v>1090.06</v>
      </c>
      <c r="F171">
        <v>1102.45</v>
      </c>
      <c r="G171">
        <v>777.14300000000003</v>
      </c>
      <c r="I171" s="2"/>
      <c r="J171" s="2"/>
    </row>
    <row r="172" spans="2:10" x14ac:dyDescent="0.25">
      <c r="B172">
        <v>3315.35</v>
      </c>
      <c r="C172">
        <v>1019.05</v>
      </c>
      <c r="D172">
        <v>1474.14</v>
      </c>
      <c r="F172">
        <v>799.25400000000002</v>
      </c>
      <c r="G172">
        <v>850.91</v>
      </c>
      <c r="I172" s="2"/>
      <c r="J172" s="2"/>
    </row>
    <row r="173" spans="2:10" x14ac:dyDescent="0.25">
      <c r="B173">
        <v>2485.6799999999998</v>
      </c>
      <c r="C173">
        <v>1269.22</v>
      </c>
      <c r="D173">
        <v>1172.97</v>
      </c>
      <c r="F173">
        <v>1097.7</v>
      </c>
      <c r="G173">
        <v>885.05700000000002</v>
      </c>
      <c r="I173" s="2"/>
      <c r="J173" s="2"/>
    </row>
    <row r="174" spans="2:10" x14ac:dyDescent="0.25">
      <c r="B174">
        <v>2451.4299999999998</v>
      </c>
      <c r="C174">
        <v>1091.19</v>
      </c>
      <c r="D174">
        <v>1269.22</v>
      </c>
      <c r="F174">
        <v>857.87699999999995</v>
      </c>
      <c r="G174">
        <v>946.34500000000003</v>
      </c>
      <c r="H174">
        <v>1223.8599999999999</v>
      </c>
      <c r="I174" s="2"/>
      <c r="J174" s="2"/>
    </row>
    <row r="175" spans="2:10" x14ac:dyDescent="0.25">
      <c r="B175">
        <v>2647.43</v>
      </c>
      <c r="C175">
        <v>1237.74</v>
      </c>
      <c r="D175">
        <v>914.42200000000003</v>
      </c>
      <c r="F175">
        <v>866.89599999999996</v>
      </c>
      <c r="G175">
        <v>990.80200000000002</v>
      </c>
      <c r="H175">
        <v>1399.19</v>
      </c>
      <c r="I175" s="2"/>
      <c r="J175" s="2"/>
    </row>
    <row r="176" spans="2:10" x14ac:dyDescent="0.25">
      <c r="B176">
        <v>1169.76</v>
      </c>
      <c r="C176">
        <v>1546.03</v>
      </c>
      <c r="D176">
        <v>1306.67</v>
      </c>
      <c r="F176">
        <v>1021.21</v>
      </c>
      <c r="G176">
        <v>1036.06</v>
      </c>
      <c r="H176">
        <v>889.149</v>
      </c>
      <c r="I176" s="2"/>
      <c r="J176" s="2"/>
    </row>
    <row r="177" spans="2:10" x14ac:dyDescent="0.25">
      <c r="B177">
        <v>2862.06</v>
      </c>
      <c r="C177">
        <v>1158.56</v>
      </c>
      <c r="D177">
        <v>2137.1</v>
      </c>
      <c r="F177">
        <v>828.71</v>
      </c>
      <c r="G177">
        <v>1060.6199999999999</v>
      </c>
      <c r="H177">
        <v>398.096</v>
      </c>
      <c r="I177" s="2"/>
      <c r="J177" s="2"/>
    </row>
    <row r="178" spans="2:10" x14ac:dyDescent="0.25">
      <c r="B178">
        <v>2264.36</v>
      </c>
      <c r="C178">
        <v>1183.6400000000001</v>
      </c>
      <c r="D178">
        <v>2268.61</v>
      </c>
      <c r="F178">
        <v>761.04</v>
      </c>
      <c r="G178">
        <v>795.22199999999998</v>
      </c>
      <c r="H178">
        <v>93.408199999999994</v>
      </c>
      <c r="I178" s="2"/>
      <c r="J178" s="2"/>
    </row>
    <row r="179" spans="2:10" x14ac:dyDescent="0.3">
      <c r="B179">
        <v>1371.38</v>
      </c>
      <c r="C179">
        <v>1079.68</v>
      </c>
      <c r="D179">
        <v>1572.62</v>
      </c>
      <c r="F179">
        <v>883.87099999999998</v>
      </c>
      <c r="G179">
        <v>864.74699999999996</v>
      </c>
      <c r="H179">
        <v>453.42700000000002</v>
      </c>
    </row>
    <row r="180" spans="2:10" x14ac:dyDescent="0.3">
      <c r="B180">
        <v>5276.27</v>
      </c>
      <c r="C180">
        <v>1091.06</v>
      </c>
      <c r="D180">
        <v>1318.78</v>
      </c>
      <c r="F180">
        <v>1072.94</v>
      </c>
      <c r="G180">
        <v>770.3</v>
      </c>
      <c r="H180">
        <v>335.89499999999998</v>
      </c>
    </row>
    <row r="181" spans="2:10" x14ac:dyDescent="0.3">
      <c r="B181">
        <v>2356.0700000000002</v>
      </c>
      <c r="C181">
        <v>1022.39</v>
      </c>
      <c r="D181">
        <v>1299.8</v>
      </c>
      <c r="F181">
        <v>1300.3800000000001</v>
      </c>
    </row>
    <row r="182" spans="2:10" x14ac:dyDescent="0.3">
      <c r="B182">
        <v>2391.63</v>
      </c>
      <c r="C182">
        <v>1036.45</v>
      </c>
      <c r="D182">
        <v>1165.82</v>
      </c>
      <c r="F182">
        <v>1420.45</v>
      </c>
      <c r="G182">
        <v>507.96199999999999</v>
      </c>
    </row>
    <row r="183" spans="2:10" x14ac:dyDescent="0.3">
      <c r="B183">
        <v>1755.19</v>
      </c>
      <c r="C183">
        <v>1277.56</v>
      </c>
      <c r="D183">
        <v>1345.74</v>
      </c>
      <c r="F183">
        <v>1491.15</v>
      </c>
      <c r="G183">
        <v>813.76099999999997</v>
      </c>
    </row>
    <row r="184" spans="2:10" x14ac:dyDescent="0.3">
      <c r="B184">
        <v>4279.2299999999996</v>
      </c>
      <c r="C184">
        <v>1288.05</v>
      </c>
      <c r="D184">
        <v>1212</v>
      </c>
      <c r="F184">
        <v>1363.45</v>
      </c>
      <c r="G184">
        <v>779.29600000000005</v>
      </c>
    </row>
    <row r="185" spans="2:10" x14ac:dyDescent="0.3">
      <c r="B185">
        <v>3315.68</v>
      </c>
      <c r="C185">
        <v>1259.22</v>
      </c>
      <c r="D185">
        <v>1058.4000000000001</v>
      </c>
      <c r="F185">
        <v>1371.59</v>
      </c>
      <c r="G185">
        <v>964.68299999999999</v>
      </c>
      <c r="H185">
        <v>670.24800000000005</v>
      </c>
    </row>
    <row r="186" spans="2:10" x14ac:dyDescent="0.3">
      <c r="B186">
        <v>1876.8</v>
      </c>
      <c r="C186">
        <v>1853.14</v>
      </c>
      <c r="D186">
        <v>1084.79</v>
      </c>
      <c r="F186">
        <v>1854.97</v>
      </c>
      <c r="G186">
        <v>1022.15</v>
      </c>
      <c r="H186">
        <v>687.23199999999997</v>
      </c>
    </row>
    <row r="187" spans="2:10" x14ac:dyDescent="0.3">
      <c r="B187">
        <v>1714.98</v>
      </c>
      <c r="C187">
        <v>2310.7199999999998</v>
      </c>
      <c r="D187">
        <v>1524.81</v>
      </c>
      <c r="F187">
        <v>1100.46</v>
      </c>
      <c r="G187">
        <v>1413.4</v>
      </c>
      <c r="H187">
        <v>615.81500000000005</v>
      </c>
    </row>
    <row r="188" spans="2:10" x14ac:dyDescent="0.3">
      <c r="B188">
        <v>1478.01</v>
      </c>
      <c r="C188">
        <v>1736.44</v>
      </c>
      <c r="D188">
        <v>2086.2800000000002</v>
      </c>
      <c r="F188">
        <v>1096.82</v>
      </c>
      <c r="G188">
        <v>1619.87</v>
      </c>
      <c r="H188">
        <v>678.93200000000002</v>
      </c>
    </row>
    <row r="189" spans="2:10" x14ac:dyDescent="0.3">
      <c r="B189">
        <v>1265.57</v>
      </c>
      <c r="C189">
        <v>1425.27</v>
      </c>
      <c r="D189">
        <v>2638.62</v>
      </c>
      <c r="F189">
        <v>1962.88</v>
      </c>
      <c r="G189">
        <v>1567.26</v>
      </c>
      <c r="H189">
        <v>809.83500000000004</v>
      </c>
    </row>
    <row r="190" spans="2:10" x14ac:dyDescent="0.3">
      <c r="B190">
        <v>1788.64</v>
      </c>
      <c r="C190">
        <v>816.81600000000003</v>
      </c>
      <c r="D190">
        <v>3539.04</v>
      </c>
      <c r="F190">
        <v>1108.24</v>
      </c>
      <c r="G190">
        <v>1208.3</v>
      </c>
      <c r="H190">
        <v>750.29100000000005</v>
      </c>
    </row>
    <row r="191" spans="2:10" x14ac:dyDescent="0.3">
      <c r="B191">
        <v>1962.94</v>
      </c>
      <c r="C191">
        <v>1739.7</v>
      </c>
      <c r="D191">
        <v>2358.4299999999998</v>
      </c>
      <c r="F191">
        <v>1079.8499999999999</v>
      </c>
      <c r="G191">
        <v>1745.26</v>
      </c>
      <c r="H191">
        <v>704.83199999999999</v>
      </c>
    </row>
    <row r="192" spans="2:10" x14ac:dyDescent="0.3">
      <c r="B192">
        <v>1589.17</v>
      </c>
      <c r="C192">
        <v>1991.15</v>
      </c>
      <c r="D192">
        <v>1989.57</v>
      </c>
      <c r="F192">
        <v>949.47799999999995</v>
      </c>
      <c r="G192">
        <v>2101.9</v>
      </c>
      <c r="H192">
        <v>635.48900000000003</v>
      </c>
    </row>
    <row r="193" spans="2:8" x14ac:dyDescent="0.3">
      <c r="B193">
        <v>1362.25</v>
      </c>
      <c r="C193">
        <v>1300.25</v>
      </c>
      <c r="D193">
        <v>1388.66</v>
      </c>
      <c r="F193">
        <v>1033.46</v>
      </c>
      <c r="G193">
        <v>2153.5500000000002</v>
      </c>
      <c r="H193">
        <v>426.209</v>
      </c>
    </row>
    <row r="194" spans="2:8" x14ac:dyDescent="0.3">
      <c r="B194">
        <v>1357.18</v>
      </c>
      <c r="C194">
        <v>1263.22</v>
      </c>
      <c r="D194">
        <v>1679.44</v>
      </c>
      <c r="F194">
        <v>1046.3800000000001</v>
      </c>
      <c r="G194">
        <v>2413.5300000000002</v>
      </c>
      <c r="H194">
        <v>734.42700000000002</v>
      </c>
    </row>
    <row r="195" spans="2:8" x14ac:dyDescent="0.3">
      <c r="B195">
        <v>1209.3</v>
      </c>
      <c r="C195">
        <v>1044.75</v>
      </c>
      <c r="D195">
        <v>2570.7199999999998</v>
      </c>
      <c r="F195">
        <v>1246.77</v>
      </c>
      <c r="G195">
        <v>1222.99</v>
      </c>
      <c r="H195">
        <v>728.12400000000002</v>
      </c>
    </row>
    <row r="196" spans="2:8" x14ac:dyDescent="0.3">
      <c r="B196">
        <v>1398.49</v>
      </c>
      <c r="C196">
        <v>1032.22</v>
      </c>
      <c r="D196">
        <v>3211.29</v>
      </c>
      <c r="F196">
        <v>1359.67</v>
      </c>
      <c r="G196">
        <v>791.74400000000003</v>
      </c>
      <c r="H196">
        <v>519.51499999999999</v>
      </c>
    </row>
    <row r="197" spans="2:8" x14ac:dyDescent="0.3">
      <c r="B197">
        <v>1545.03</v>
      </c>
      <c r="C197">
        <v>1001.83</v>
      </c>
      <c r="D197">
        <v>4472.1000000000004</v>
      </c>
      <c r="F197">
        <v>978.45299999999997</v>
      </c>
      <c r="G197">
        <v>279.40499999999997</v>
      </c>
      <c r="H197">
        <v>216.32900000000001</v>
      </c>
    </row>
    <row r="198" spans="2:8" x14ac:dyDescent="0.3">
      <c r="B198">
        <v>1214.3499999999999</v>
      </c>
      <c r="C198">
        <v>821.86800000000005</v>
      </c>
      <c r="D198">
        <v>4317.17</v>
      </c>
      <c r="F198">
        <v>1051.58</v>
      </c>
      <c r="G198">
        <v>699.03800000000001</v>
      </c>
      <c r="H198">
        <v>84014.9</v>
      </c>
    </row>
    <row r="199" spans="2:8" x14ac:dyDescent="0.3">
      <c r="B199">
        <v>1259.19</v>
      </c>
      <c r="C199">
        <v>1036.3399999999999</v>
      </c>
      <c r="D199">
        <v>4218.1099999999997</v>
      </c>
      <c r="F199">
        <v>954.90499999999997</v>
      </c>
      <c r="G199">
        <v>689.89400000000001</v>
      </c>
      <c r="H199">
        <v>251.398</v>
      </c>
    </row>
    <row r="200" spans="2:8" x14ac:dyDescent="0.3">
      <c r="B200">
        <v>1402.06</v>
      </c>
      <c r="C200">
        <v>1220</v>
      </c>
      <c r="D200">
        <v>4579.45</v>
      </c>
      <c r="F200">
        <v>1048.33</v>
      </c>
      <c r="G200">
        <v>943.79600000000005</v>
      </c>
      <c r="H200">
        <v>492.23700000000002</v>
      </c>
    </row>
    <row r="201" spans="2:8" x14ac:dyDescent="0.3">
      <c r="B201">
        <v>983.65</v>
      </c>
      <c r="C201">
        <v>1257.67</v>
      </c>
      <c r="D201">
        <v>4070.16</v>
      </c>
      <c r="F201">
        <v>1225.77</v>
      </c>
      <c r="G201">
        <v>898.02700000000004</v>
      </c>
      <c r="H201">
        <v>767.59100000000001</v>
      </c>
    </row>
    <row r="202" spans="2:8" x14ac:dyDescent="0.3">
      <c r="B202">
        <v>1560.22</v>
      </c>
      <c r="C202">
        <v>1081.99</v>
      </c>
      <c r="D202">
        <v>4996.57</v>
      </c>
      <c r="F202">
        <v>1227.21</v>
      </c>
      <c r="G202">
        <v>904.14</v>
      </c>
      <c r="H202">
        <v>516.35599999999999</v>
      </c>
    </row>
    <row r="203" spans="2:8" x14ac:dyDescent="0.3">
      <c r="B203">
        <v>1320.43</v>
      </c>
      <c r="C203">
        <v>849.42899999999997</v>
      </c>
      <c r="D203">
        <v>4867.13</v>
      </c>
      <c r="F203">
        <v>1102.76</v>
      </c>
      <c r="G203">
        <v>2054.1</v>
      </c>
    </row>
    <row r="204" spans="2:8" x14ac:dyDescent="0.3">
      <c r="B204">
        <v>2103.4299999999998</v>
      </c>
      <c r="C204">
        <v>1164.68</v>
      </c>
      <c r="D204">
        <v>1576.82</v>
      </c>
      <c r="F204">
        <v>1142.6099999999999</v>
      </c>
      <c r="G204">
        <v>1748.99</v>
      </c>
    </row>
    <row r="205" spans="2:8" x14ac:dyDescent="0.3">
      <c r="B205">
        <v>930.34900000000005</v>
      </c>
      <c r="C205">
        <v>1425.11</v>
      </c>
      <c r="D205">
        <v>1568.68</v>
      </c>
      <c r="F205">
        <v>1311.56</v>
      </c>
      <c r="G205">
        <v>1873.37</v>
      </c>
    </row>
    <row r="206" spans="2:8" x14ac:dyDescent="0.3">
      <c r="B206">
        <v>4011.58</v>
      </c>
      <c r="C206">
        <v>1768.82</v>
      </c>
      <c r="D206">
        <v>1528.4</v>
      </c>
      <c r="F206">
        <v>791.93499999999995</v>
      </c>
      <c r="G206">
        <v>1236.0899999999999</v>
      </c>
    </row>
    <row r="207" spans="2:8" x14ac:dyDescent="0.3">
      <c r="B207">
        <v>2117.35</v>
      </c>
      <c r="C207">
        <v>1801.51</v>
      </c>
      <c r="D207">
        <v>2455.16</v>
      </c>
      <c r="F207">
        <v>897.41899999999998</v>
      </c>
      <c r="G207">
        <v>1217.3399999999999</v>
      </c>
      <c r="H207">
        <v>77.905000000000001</v>
      </c>
    </row>
    <row r="208" spans="2:8" x14ac:dyDescent="0.3">
      <c r="B208">
        <v>1987.66</v>
      </c>
      <c r="C208">
        <v>2230.19</v>
      </c>
      <c r="D208">
        <v>2035.5</v>
      </c>
      <c r="F208">
        <v>1150.95</v>
      </c>
      <c r="G208">
        <v>1533.17</v>
      </c>
      <c r="H208">
        <v>535.096</v>
      </c>
    </row>
    <row r="209" spans="2:8" x14ac:dyDescent="0.3">
      <c r="B209">
        <v>1198.8699999999999</v>
      </c>
      <c r="C209">
        <v>4513.8100000000004</v>
      </c>
      <c r="D209">
        <v>2753.5</v>
      </c>
      <c r="F209">
        <v>989.91600000000005</v>
      </c>
      <c r="G209">
        <v>1231.6300000000001</v>
      </c>
      <c r="H209">
        <v>662.54200000000003</v>
      </c>
    </row>
    <row r="210" spans="2:8" x14ac:dyDescent="0.3">
      <c r="B210">
        <v>1745.34</v>
      </c>
      <c r="C210">
        <v>3946.56</v>
      </c>
      <c r="D210">
        <v>1256.8599999999999</v>
      </c>
      <c r="F210">
        <v>911.62</v>
      </c>
      <c r="G210">
        <v>963.625</v>
      </c>
    </row>
    <row r="211" spans="2:8" x14ac:dyDescent="0.3">
      <c r="B211">
        <v>1866.9</v>
      </c>
      <c r="C211">
        <v>3091.91</v>
      </c>
      <c r="D211">
        <v>913.10299999999995</v>
      </c>
      <c r="F211">
        <v>781.17100000000005</v>
      </c>
      <c r="G211">
        <v>862.62</v>
      </c>
    </row>
    <row r="212" spans="2:8" x14ac:dyDescent="0.3">
      <c r="B212">
        <v>3279.1</v>
      </c>
      <c r="C212">
        <v>3197.47</v>
      </c>
      <c r="D212">
        <v>867.38300000000004</v>
      </c>
      <c r="F212">
        <v>1154.71</v>
      </c>
      <c r="G212">
        <v>621.98500000000001</v>
      </c>
    </row>
    <row r="213" spans="2:8" x14ac:dyDescent="0.3">
      <c r="B213">
        <v>3443.36</v>
      </c>
      <c r="C213">
        <v>1521.1</v>
      </c>
      <c r="D213">
        <v>935.37800000000004</v>
      </c>
      <c r="F213">
        <v>1129.42</v>
      </c>
      <c r="G213">
        <v>938.31500000000005</v>
      </c>
    </row>
    <row r="214" spans="2:8" x14ac:dyDescent="0.3">
      <c r="B214">
        <v>4342.9799999999996</v>
      </c>
      <c r="C214">
        <v>945.77300000000002</v>
      </c>
      <c r="D214">
        <v>1409.32</v>
      </c>
      <c r="F214">
        <v>1261.45</v>
      </c>
      <c r="G214">
        <v>639.92399999999998</v>
      </c>
      <c r="H214">
        <v>482.947</v>
      </c>
    </row>
    <row r="215" spans="2:8" x14ac:dyDescent="0.3">
      <c r="B215">
        <v>4430</v>
      </c>
      <c r="C215">
        <v>1062.46</v>
      </c>
      <c r="D215">
        <v>1530.04</v>
      </c>
      <c r="F215">
        <v>1242.8599999999999</v>
      </c>
      <c r="G215">
        <v>487.66199999999998</v>
      </c>
      <c r="H215">
        <v>756.96600000000001</v>
      </c>
    </row>
    <row r="216" spans="2:8" x14ac:dyDescent="0.3">
      <c r="B216">
        <v>4503.25</v>
      </c>
      <c r="C216">
        <v>983.09299999999996</v>
      </c>
      <c r="D216">
        <v>1118.8900000000001</v>
      </c>
      <c r="F216">
        <v>1141.07</v>
      </c>
      <c r="G216">
        <v>705.07299999999998</v>
      </c>
      <c r="H216">
        <v>653.50599999999997</v>
      </c>
    </row>
    <row r="217" spans="2:8" x14ac:dyDescent="0.3">
      <c r="B217">
        <v>5012.1400000000003</v>
      </c>
      <c r="C217">
        <v>1008.03</v>
      </c>
      <c r="D217">
        <v>1926.97</v>
      </c>
      <c r="F217">
        <v>1163.51</v>
      </c>
      <c r="G217">
        <v>778.99400000000003</v>
      </c>
      <c r="H217">
        <v>3.9205400000000001E-2</v>
      </c>
    </row>
    <row r="218" spans="2:8" x14ac:dyDescent="0.3">
      <c r="B218">
        <v>2088.2199999999998</v>
      </c>
      <c r="C218">
        <v>1068.02</v>
      </c>
      <c r="D218">
        <v>1815.67</v>
      </c>
      <c r="F218">
        <v>726.52</v>
      </c>
      <c r="G218">
        <v>794.90200000000004</v>
      </c>
      <c r="H218">
        <v>2.6838299999999999E-2</v>
      </c>
    </row>
    <row r="219" spans="2:8" x14ac:dyDescent="0.3">
      <c r="B219">
        <v>1449.27</v>
      </c>
      <c r="C219">
        <v>1057.05</v>
      </c>
      <c r="D219">
        <v>2398.66</v>
      </c>
      <c r="F219">
        <v>856.73400000000004</v>
      </c>
      <c r="G219">
        <v>823.71500000000003</v>
      </c>
    </row>
    <row r="220" spans="2:8" x14ac:dyDescent="0.3">
      <c r="B220">
        <v>2863.53</v>
      </c>
      <c r="C220">
        <v>868.86199999999997</v>
      </c>
      <c r="D220">
        <v>819.36400000000003</v>
      </c>
      <c r="F220">
        <v>1108.47</v>
      </c>
      <c r="G220">
        <v>1032.8900000000001</v>
      </c>
      <c r="H220">
        <v>826.47</v>
      </c>
    </row>
    <row r="221" spans="2:8" x14ac:dyDescent="0.3">
      <c r="B221">
        <v>2150.5100000000002</v>
      </c>
      <c r="C221">
        <v>984.67700000000002</v>
      </c>
      <c r="D221">
        <v>1052.1400000000001</v>
      </c>
      <c r="F221">
        <v>1202.27</v>
      </c>
      <c r="G221">
        <v>672.75699999999995</v>
      </c>
      <c r="H221">
        <v>569.31399999999996</v>
      </c>
    </row>
    <row r="222" spans="2:8" x14ac:dyDescent="0.3">
      <c r="B222">
        <v>3837.7</v>
      </c>
      <c r="C222">
        <v>803.23500000000001</v>
      </c>
      <c r="D222">
        <v>1086.46</v>
      </c>
      <c r="F222">
        <v>1486.5</v>
      </c>
      <c r="G222">
        <v>917.09100000000001</v>
      </c>
      <c r="H222">
        <v>472.96899999999999</v>
      </c>
    </row>
    <row r="223" spans="2:8" x14ac:dyDescent="0.3">
      <c r="B223">
        <v>2767.53</v>
      </c>
      <c r="C223">
        <v>852.20699999999999</v>
      </c>
      <c r="D223">
        <v>1594.53</v>
      </c>
      <c r="F223">
        <v>1213.19</v>
      </c>
      <c r="G223">
        <v>859.31500000000005</v>
      </c>
      <c r="H223">
        <v>552.14099999999996</v>
      </c>
    </row>
    <row r="224" spans="2:8" x14ac:dyDescent="0.3">
      <c r="B224">
        <v>1677.8</v>
      </c>
      <c r="C224">
        <v>1257.3699999999999</v>
      </c>
      <c r="D224">
        <v>1348.74</v>
      </c>
      <c r="F224">
        <v>1559.68</v>
      </c>
      <c r="G224">
        <v>309.63</v>
      </c>
    </row>
    <row r="225" spans="2:8" x14ac:dyDescent="0.3">
      <c r="B225">
        <v>1428.95</v>
      </c>
      <c r="C225">
        <v>2176.63</v>
      </c>
      <c r="F225">
        <v>940.19200000000001</v>
      </c>
      <c r="G225">
        <v>780.55100000000004</v>
      </c>
      <c r="H225">
        <v>799.66700000000003</v>
      </c>
    </row>
    <row r="226" spans="2:8" x14ac:dyDescent="0.3">
      <c r="B226">
        <v>1525.84</v>
      </c>
      <c r="C226">
        <v>2138.75</v>
      </c>
      <c r="D226">
        <v>915.721</v>
      </c>
      <c r="F226">
        <v>1003.4</v>
      </c>
      <c r="G226">
        <v>555.66399999999999</v>
      </c>
      <c r="H226">
        <v>487.89800000000002</v>
      </c>
    </row>
    <row r="227" spans="2:8" x14ac:dyDescent="0.3">
      <c r="B227">
        <v>1842</v>
      </c>
      <c r="C227">
        <v>2348.86</v>
      </c>
      <c r="D227">
        <v>815.6</v>
      </c>
      <c r="F227">
        <v>1153.94</v>
      </c>
      <c r="G227">
        <v>1189.4000000000001</v>
      </c>
      <c r="H227">
        <v>729.64599999999996</v>
      </c>
    </row>
    <row r="228" spans="2:8" x14ac:dyDescent="0.3">
      <c r="B228">
        <v>2210.44</v>
      </c>
      <c r="C228">
        <v>3132.41</v>
      </c>
      <c r="D228">
        <v>1573.1</v>
      </c>
      <c r="F228">
        <v>1348.44</v>
      </c>
      <c r="G228">
        <v>1850.53</v>
      </c>
      <c r="H228">
        <v>676.99300000000005</v>
      </c>
    </row>
    <row r="229" spans="2:8" x14ac:dyDescent="0.3">
      <c r="B229">
        <v>2378.81</v>
      </c>
      <c r="C229">
        <v>2763.67</v>
      </c>
      <c r="D229">
        <v>1934.17</v>
      </c>
      <c r="F229">
        <v>1367.47</v>
      </c>
      <c r="G229">
        <v>2218.0100000000002</v>
      </c>
      <c r="H229">
        <v>911.721</v>
      </c>
    </row>
    <row r="230" spans="2:8" x14ac:dyDescent="0.3">
      <c r="B230">
        <v>3661.01</v>
      </c>
      <c r="C230">
        <v>1882.45</v>
      </c>
      <c r="D230">
        <v>3475.98</v>
      </c>
      <c r="F230">
        <v>1135.07</v>
      </c>
      <c r="G230">
        <v>1823.03</v>
      </c>
      <c r="H230">
        <v>683.77</v>
      </c>
    </row>
    <row r="231" spans="2:8" x14ac:dyDescent="0.3">
      <c r="B231">
        <v>2920.57</v>
      </c>
      <c r="C231">
        <v>1947.8</v>
      </c>
      <c r="D231">
        <v>3727.36</v>
      </c>
      <c r="F231">
        <v>1089.51</v>
      </c>
      <c r="G231">
        <v>2042.52</v>
      </c>
      <c r="H231">
        <v>730.19299999999998</v>
      </c>
    </row>
    <row r="232" spans="2:8" x14ac:dyDescent="0.3">
      <c r="B232">
        <v>2641.21</v>
      </c>
      <c r="C232">
        <v>1395.46</v>
      </c>
      <c r="D232">
        <v>2891.56</v>
      </c>
      <c r="F232">
        <v>1390.33</v>
      </c>
      <c r="G232">
        <v>1755.88</v>
      </c>
      <c r="H232">
        <v>710.91499999999996</v>
      </c>
    </row>
    <row r="233" spans="2:8" x14ac:dyDescent="0.3">
      <c r="B233">
        <v>2353.23</v>
      </c>
      <c r="C233">
        <v>1379.81</v>
      </c>
      <c r="D233">
        <v>2919.01</v>
      </c>
      <c r="F233">
        <v>1116.96</v>
      </c>
      <c r="G233">
        <v>2320.2600000000002</v>
      </c>
      <c r="H233">
        <v>792.64400000000001</v>
      </c>
    </row>
    <row r="234" spans="2:8" x14ac:dyDescent="0.3">
      <c r="B234">
        <v>1578.72</v>
      </c>
      <c r="C234">
        <v>975.79200000000003</v>
      </c>
      <c r="D234">
        <v>3080.73</v>
      </c>
      <c r="F234">
        <v>1043.4100000000001</v>
      </c>
      <c r="G234">
        <v>1808.96</v>
      </c>
      <c r="H234">
        <v>998.33699999999999</v>
      </c>
    </row>
    <row r="235" spans="2:8" x14ac:dyDescent="0.3">
      <c r="B235">
        <v>1463.45</v>
      </c>
      <c r="C235">
        <v>836.74800000000005</v>
      </c>
      <c r="D235">
        <v>2360.23</v>
      </c>
      <c r="F235">
        <v>1366.94</v>
      </c>
      <c r="G235">
        <v>1312.67</v>
      </c>
      <c r="H235">
        <v>957.66300000000001</v>
      </c>
    </row>
    <row r="236" spans="2:8" x14ac:dyDescent="0.3">
      <c r="B236">
        <v>1160.05</v>
      </c>
      <c r="C236">
        <v>937.721</v>
      </c>
      <c r="D236">
        <v>3388.49</v>
      </c>
      <c r="F236">
        <v>1200.48</v>
      </c>
      <c r="G236">
        <v>1020.14</v>
      </c>
      <c r="H236">
        <v>635.41099999999994</v>
      </c>
    </row>
    <row r="237" spans="2:8" x14ac:dyDescent="0.3">
      <c r="B237">
        <v>1285.72</v>
      </c>
      <c r="C237">
        <v>905.67700000000002</v>
      </c>
      <c r="D237">
        <v>3305.76</v>
      </c>
      <c r="F237">
        <v>1356.87</v>
      </c>
      <c r="G237">
        <v>353.53500000000003</v>
      </c>
      <c r="H237">
        <v>453.53</v>
      </c>
    </row>
    <row r="238" spans="2:8" x14ac:dyDescent="0.3">
      <c r="B238">
        <v>1087.5999999999999</v>
      </c>
      <c r="C238">
        <v>961.07100000000003</v>
      </c>
      <c r="D238">
        <v>4321.51</v>
      </c>
      <c r="F238">
        <v>1074.8800000000001</v>
      </c>
      <c r="G238">
        <v>417.89800000000002</v>
      </c>
      <c r="H238">
        <v>382.54199999999997</v>
      </c>
    </row>
    <row r="239" spans="2:8" x14ac:dyDescent="0.3">
      <c r="B239">
        <v>1401.56</v>
      </c>
      <c r="C239">
        <v>1409.62</v>
      </c>
      <c r="D239">
        <v>4968.92</v>
      </c>
      <c r="F239">
        <v>1148.71</v>
      </c>
      <c r="G239">
        <v>840.66200000000003</v>
      </c>
      <c r="H239">
        <v>511.346</v>
      </c>
    </row>
    <row r="240" spans="2:8" x14ac:dyDescent="0.3">
      <c r="B240">
        <v>1228.1199999999999</v>
      </c>
      <c r="C240">
        <v>1456.35</v>
      </c>
      <c r="D240">
        <v>4279.95</v>
      </c>
      <c r="F240">
        <v>1561.37</v>
      </c>
      <c r="G240">
        <v>830.9</v>
      </c>
      <c r="H240">
        <v>543.51499999999999</v>
      </c>
    </row>
    <row r="241" spans="2:8" x14ac:dyDescent="0.3">
      <c r="B241">
        <v>1517.1</v>
      </c>
      <c r="C241">
        <v>1298.69</v>
      </c>
      <c r="D241">
        <v>2278</v>
      </c>
      <c r="F241">
        <v>1662.88</v>
      </c>
      <c r="G241">
        <v>944.08399999999995</v>
      </c>
      <c r="H241">
        <v>460.53199999999998</v>
      </c>
    </row>
    <row r="242" spans="2:8" x14ac:dyDescent="0.3">
      <c r="B242">
        <v>1942.83</v>
      </c>
      <c r="C242">
        <v>2179.7800000000002</v>
      </c>
      <c r="D242">
        <v>1522.95</v>
      </c>
      <c r="F242">
        <v>1381.91</v>
      </c>
      <c r="G242">
        <v>1123.75</v>
      </c>
      <c r="H242">
        <v>112.807</v>
      </c>
    </row>
    <row r="243" spans="2:8" x14ac:dyDescent="0.3">
      <c r="B243">
        <v>1532</v>
      </c>
      <c r="C243">
        <v>1525.61</v>
      </c>
      <c r="D243">
        <v>4264.24</v>
      </c>
      <c r="F243">
        <v>994.01499999999999</v>
      </c>
      <c r="G243">
        <v>1347.85</v>
      </c>
    </row>
    <row r="244" spans="2:8" x14ac:dyDescent="0.3">
      <c r="B244">
        <v>2393.6</v>
      </c>
      <c r="C244">
        <v>960.45399999999995</v>
      </c>
      <c r="D244">
        <v>2368.62</v>
      </c>
      <c r="F244">
        <v>1107.52</v>
      </c>
      <c r="G244">
        <v>1287.81</v>
      </c>
      <c r="H244">
        <v>21.577500000000001</v>
      </c>
    </row>
    <row r="245" spans="2:8" x14ac:dyDescent="0.3">
      <c r="B245">
        <v>2542.2600000000002</v>
      </c>
      <c r="C245">
        <v>818.38800000000003</v>
      </c>
      <c r="D245">
        <v>3137.16</v>
      </c>
      <c r="F245">
        <v>1203.29</v>
      </c>
      <c r="G245">
        <v>1332.46</v>
      </c>
      <c r="H245">
        <v>369.40800000000002</v>
      </c>
    </row>
    <row r="246" spans="2:8" x14ac:dyDescent="0.3">
      <c r="B246">
        <v>2564.34</v>
      </c>
      <c r="C246">
        <v>1721.41</v>
      </c>
      <c r="D246">
        <v>3796.91</v>
      </c>
      <c r="F246">
        <v>1089.29</v>
      </c>
      <c r="G246">
        <v>1552.41</v>
      </c>
      <c r="H246">
        <v>93.629900000000006</v>
      </c>
    </row>
    <row r="247" spans="2:8" x14ac:dyDescent="0.3">
      <c r="B247">
        <v>3868.33</v>
      </c>
      <c r="C247">
        <v>1281.96</v>
      </c>
      <c r="D247">
        <v>3599.89</v>
      </c>
      <c r="F247">
        <v>703.51199999999994</v>
      </c>
      <c r="G247">
        <v>1436.97</v>
      </c>
      <c r="H247">
        <v>103.14400000000001</v>
      </c>
    </row>
    <row r="248" spans="2:8" x14ac:dyDescent="0.3">
      <c r="B248">
        <v>4208.45</v>
      </c>
      <c r="C248">
        <v>2091.9499999999998</v>
      </c>
      <c r="D248">
        <v>4643.21</v>
      </c>
      <c r="F248">
        <v>1096.02</v>
      </c>
      <c r="G248">
        <v>1324.73</v>
      </c>
      <c r="H248">
        <v>245.72800000000001</v>
      </c>
    </row>
    <row r="249" spans="2:8" x14ac:dyDescent="0.3">
      <c r="B249">
        <v>5365.41</v>
      </c>
      <c r="C249">
        <v>2646.45</v>
      </c>
      <c r="D249">
        <v>2276.11</v>
      </c>
      <c r="F249">
        <v>994.52</v>
      </c>
      <c r="G249">
        <v>1481.46</v>
      </c>
      <c r="H249">
        <v>434.15199999999999</v>
      </c>
    </row>
    <row r="250" spans="2:8" x14ac:dyDescent="0.3">
      <c r="B250">
        <v>1868.72</v>
      </c>
      <c r="C250">
        <v>1773.06</v>
      </c>
      <c r="D250">
        <v>865.87199999999996</v>
      </c>
      <c r="F250">
        <v>1033.24</v>
      </c>
      <c r="G250">
        <v>1013.4</v>
      </c>
      <c r="H250">
        <v>689.726</v>
      </c>
    </row>
    <row r="251" spans="2:8" x14ac:dyDescent="0.3">
      <c r="B251">
        <v>1622.61</v>
      </c>
      <c r="C251">
        <v>1391.03</v>
      </c>
      <c r="D251">
        <v>642.93899999999996</v>
      </c>
      <c r="F251">
        <v>1333.15</v>
      </c>
      <c r="G251">
        <v>868.91099999999994</v>
      </c>
      <c r="H251">
        <v>362.45</v>
      </c>
    </row>
    <row r="252" spans="2:8" x14ac:dyDescent="0.3">
      <c r="B252">
        <v>2316.84</v>
      </c>
      <c r="C252">
        <v>1623</v>
      </c>
      <c r="D252">
        <v>1005.82</v>
      </c>
      <c r="F252">
        <v>1474.64</v>
      </c>
      <c r="G252">
        <v>810.72400000000005</v>
      </c>
      <c r="H252">
        <v>554.48</v>
      </c>
    </row>
    <row r="253" spans="2:8" x14ac:dyDescent="0.3">
      <c r="B253">
        <v>2247.94</v>
      </c>
      <c r="C253">
        <v>1544.4</v>
      </c>
      <c r="D253">
        <v>1642.26</v>
      </c>
      <c r="F253">
        <v>1429.61</v>
      </c>
      <c r="G253">
        <v>865.82600000000002</v>
      </c>
      <c r="H253">
        <v>698.755</v>
      </c>
    </row>
    <row r="254" spans="2:8" x14ac:dyDescent="0.3">
      <c r="B254">
        <v>3045.59</v>
      </c>
      <c r="C254">
        <v>2720.94</v>
      </c>
      <c r="D254">
        <v>2129.8200000000002</v>
      </c>
      <c r="F254">
        <v>1577.02</v>
      </c>
      <c r="G254">
        <v>1154.8499999999999</v>
      </c>
      <c r="H254">
        <v>991.02300000000002</v>
      </c>
    </row>
    <row r="255" spans="2:8" x14ac:dyDescent="0.3">
      <c r="B255">
        <v>2836.88</v>
      </c>
      <c r="C255">
        <v>1092.24</v>
      </c>
      <c r="D255">
        <v>1856.23</v>
      </c>
      <c r="F255">
        <v>1511.52</v>
      </c>
      <c r="G255">
        <v>1263.18</v>
      </c>
      <c r="H255">
        <v>1352.27</v>
      </c>
    </row>
    <row r="256" spans="2:8" x14ac:dyDescent="0.3">
      <c r="B256">
        <v>2244.1</v>
      </c>
      <c r="C256">
        <v>1098.4100000000001</v>
      </c>
      <c r="D256">
        <v>1651.09</v>
      </c>
      <c r="F256">
        <v>1697.83</v>
      </c>
      <c r="G256">
        <v>1251.53</v>
      </c>
      <c r="H256">
        <v>1166.1099999999999</v>
      </c>
    </row>
    <row r="257" spans="2:8" x14ac:dyDescent="0.3">
      <c r="B257">
        <v>2267.9899999999998</v>
      </c>
      <c r="C257">
        <v>1195.57</v>
      </c>
      <c r="D257">
        <v>1328.17</v>
      </c>
      <c r="F257">
        <v>1176.31</v>
      </c>
      <c r="G257">
        <v>1067.03</v>
      </c>
      <c r="H257">
        <v>978.32</v>
      </c>
    </row>
    <row r="258" spans="2:8" x14ac:dyDescent="0.3">
      <c r="B258">
        <v>2622.08</v>
      </c>
      <c r="C258">
        <v>930.43600000000004</v>
      </c>
      <c r="D258">
        <v>2513.7800000000002</v>
      </c>
      <c r="F258">
        <v>760.00800000000004</v>
      </c>
      <c r="G258">
        <v>1277.8599999999999</v>
      </c>
      <c r="H258">
        <v>1061.45</v>
      </c>
    </row>
    <row r="259" spans="2:8" x14ac:dyDescent="0.3">
      <c r="B259">
        <v>1507.71</v>
      </c>
      <c r="C259">
        <v>1676.04</v>
      </c>
      <c r="D259">
        <v>1968.76</v>
      </c>
      <c r="F259">
        <v>845.47900000000004</v>
      </c>
      <c r="G259">
        <v>1044.97</v>
      </c>
      <c r="H259">
        <v>830.495</v>
      </c>
    </row>
    <row r="260" spans="2:8" x14ac:dyDescent="0.3">
      <c r="B260">
        <v>1499.17</v>
      </c>
      <c r="C260">
        <v>1769.07</v>
      </c>
      <c r="D260">
        <v>1550.45</v>
      </c>
      <c r="F260">
        <v>979.71299999999997</v>
      </c>
      <c r="G260">
        <v>1167.1500000000001</v>
      </c>
      <c r="H260">
        <v>1056.3900000000001</v>
      </c>
    </row>
    <row r="261" spans="2:8" x14ac:dyDescent="0.3">
      <c r="B261">
        <v>2042.18</v>
      </c>
      <c r="C261">
        <v>1570.56</v>
      </c>
      <c r="D261">
        <v>1486.72</v>
      </c>
      <c r="F261">
        <v>1388.46</v>
      </c>
      <c r="G261">
        <v>563.428</v>
      </c>
      <c r="H261">
        <v>1132.1099999999999</v>
      </c>
    </row>
    <row r="262" spans="2:8" x14ac:dyDescent="0.3">
      <c r="B262">
        <v>2874.6</v>
      </c>
      <c r="C262">
        <v>1479.27</v>
      </c>
      <c r="D262">
        <v>1663.1</v>
      </c>
      <c r="F262">
        <v>1683.63</v>
      </c>
      <c r="H262">
        <v>1065.29</v>
      </c>
    </row>
    <row r="263" spans="2:8" x14ac:dyDescent="0.3">
      <c r="B263">
        <v>2326.13</v>
      </c>
      <c r="C263">
        <v>909.15899999999999</v>
      </c>
      <c r="D263">
        <v>1584.78</v>
      </c>
      <c r="F263">
        <v>2098.5</v>
      </c>
      <c r="G263">
        <v>1414.21</v>
      </c>
      <c r="H263">
        <v>926.13300000000004</v>
      </c>
    </row>
    <row r="264" spans="2:8" x14ac:dyDescent="0.3">
      <c r="B264">
        <v>1568.59</v>
      </c>
      <c r="C264">
        <v>1102.21</v>
      </c>
      <c r="D264">
        <v>1849.88</v>
      </c>
      <c r="F264">
        <v>1602.4</v>
      </c>
    </row>
    <row r="265" spans="2:8" x14ac:dyDescent="0.3">
      <c r="B265">
        <v>2040.55</v>
      </c>
      <c r="C265">
        <v>1803.1</v>
      </c>
      <c r="D265">
        <v>1502.95</v>
      </c>
      <c r="F265">
        <v>1518.59</v>
      </c>
      <c r="G265">
        <v>990.60400000000004</v>
      </c>
      <c r="H265">
        <v>514.11199999999997</v>
      </c>
    </row>
    <row r="266" spans="2:8" x14ac:dyDescent="0.3">
      <c r="B266">
        <v>1456.47</v>
      </c>
      <c r="C266">
        <v>1646.49</v>
      </c>
      <c r="D266">
        <v>973.50900000000001</v>
      </c>
      <c r="F266">
        <v>1232.93</v>
      </c>
      <c r="G266">
        <v>1269.32</v>
      </c>
      <c r="H266">
        <v>375.77800000000002</v>
      </c>
    </row>
    <row r="267" spans="2:8" x14ac:dyDescent="0.3">
      <c r="B267">
        <v>1997.58</v>
      </c>
      <c r="C267">
        <v>1717.1</v>
      </c>
      <c r="D267">
        <v>956.83900000000006</v>
      </c>
      <c r="F267">
        <v>1073.42</v>
      </c>
      <c r="G267">
        <v>824.63900000000001</v>
      </c>
      <c r="H267">
        <v>547.31799999999998</v>
      </c>
    </row>
    <row r="268" spans="2:8" x14ac:dyDescent="0.3">
      <c r="B268">
        <v>3089.77</v>
      </c>
      <c r="C268">
        <v>1766.6</v>
      </c>
      <c r="D268">
        <v>2892.89</v>
      </c>
      <c r="F268">
        <v>1181.3900000000001</v>
      </c>
      <c r="G268">
        <v>2164.2199999999998</v>
      </c>
      <c r="H268">
        <v>485.14299999999997</v>
      </c>
    </row>
    <row r="269" spans="2:8" x14ac:dyDescent="0.3">
      <c r="B269">
        <v>4917.78</v>
      </c>
      <c r="C269">
        <v>1229.08</v>
      </c>
      <c r="D269">
        <v>2235.09</v>
      </c>
      <c r="F269">
        <v>930.73900000000003</v>
      </c>
      <c r="G269">
        <v>1448.53</v>
      </c>
      <c r="H269">
        <v>858.572</v>
      </c>
    </row>
    <row r="270" spans="2:8" x14ac:dyDescent="0.3">
      <c r="B270">
        <v>2023.22</v>
      </c>
      <c r="C270">
        <v>680.73599999999999</v>
      </c>
      <c r="D270">
        <v>2264.25</v>
      </c>
      <c r="F270">
        <v>1106.94</v>
      </c>
      <c r="H270">
        <v>1156.3900000000001</v>
      </c>
    </row>
    <row r="271" spans="2:8" x14ac:dyDescent="0.3">
      <c r="B271">
        <v>2602.8200000000002</v>
      </c>
      <c r="C271">
        <v>909.41700000000003</v>
      </c>
      <c r="D271">
        <v>4136.1499999999996</v>
      </c>
      <c r="F271">
        <v>891.69799999999998</v>
      </c>
      <c r="G271">
        <v>7349.36</v>
      </c>
      <c r="H271">
        <v>1412.87</v>
      </c>
    </row>
    <row r="272" spans="2:8" x14ac:dyDescent="0.3">
      <c r="B272">
        <v>3122.57</v>
      </c>
      <c r="C272">
        <v>1167.19</v>
      </c>
      <c r="D272">
        <v>3169.39</v>
      </c>
      <c r="F272">
        <v>1068.72</v>
      </c>
      <c r="G272">
        <v>2677.38</v>
      </c>
      <c r="H272">
        <v>973.80100000000004</v>
      </c>
    </row>
    <row r="273" spans="2:8" x14ac:dyDescent="0.3">
      <c r="B273">
        <v>5727.3</v>
      </c>
      <c r="C273">
        <v>1618.26</v>
      </c>
      <c r="D273">
        <v>2579.46</v>
      </c>
      <c r="F273">
        <v>1118.83</v>
      </c>
      <c r="H273">
        <v>901.62800000000004</v>
      </c>
    </row>
    <row r="274" spans="2:8" x14ac:dyDescent="0.3">
      <c r="B274">
        <v>7098.31</v>
      </c>
      <c r="C274">
        <v>1484.25</v>
      </c>
      <c r="D274">
        <v>4001.7</v>
      </c>
      <c r="F274">
        <v>786.625</v>
      </c>
      <c r="H274">
        <v>686.98599999999999</v>
      </c>
    </row>
    <row r="275" spans="2:8" x14ac:dyDescent="0.3">
      <c r="B275">
        <v>3441.9</v>
      </c>
      <c r="C275">
        <v>1210.42</v>
      </c>
      <c r="D275">
        <v>2462.52</v>
      </c>
      <c r="F275">
        <v>1340.37</v>
      </c>
      <c r="G275">
        <v>210.99</v>
      </c>
      <c r="H275">
        <v>869.505</v>
      </c>
    </row>
    <row r="276" spans="2:8" x14ac:dyDescent="0.3">
      <c r="B276">
        <v>1173.5899999999999</v>
      </c>
      <c r="C276">
        <v>1127.29</v>
      </c>
      <c r="D276">
        <v>1563.26</v>
      </c>
      <c r="F276">
        <v>1723.2</v>
      </c>
      <c r="G276">
        <v>1387.77</v>
      </c>
      <c r="H276">
        <v>867.70799999999997</v>
      </c>
    </row>
    <row r="277" spans="2:8" x14ac:dyDescent="0.3">
      <c r="B277">
        <v>1115.81</v>
      </c>
      <c r="C277">
        <v>1014.11</v>
      </c>
      <c r="D277">
        <v>2647.2</v>
      </c>
      <c r="F277">
        <v>1717.53</v>
      </c>
      <c r="H277">
        <v>761.42</v>
      </c>
    </row>
    <row r="278" spans="2:8" x14ac:dyDescent="0.3">
      <c r="B278">
        <v>1184.03</v>
      </c>
      <c r="C278">
        <v>2447.9699999999998</v>
      </c>
      <c r="D278">
        <v>3096.31</v>
      </c>
      <c r="F278">
        <v>1332.57</v>
      </c>
      <c r="H278">
        <v>700.51499999999999</v>
      </c>
    </row>
    <row r="279" spans="2:8" x14ac:dyDescent="0.3">
      <c r="B279">
        <v>827.62</v>
      </c>
      <c r="C279">
        <v>1461.82</v>
      </c>
      <c r="D279">
        <v>1469.35</v>
      </c>
      <c r="F279">
        <v>1151.21</v>
      </c>
      <c r="G279">
        <v>1998.05</v>
      </c>
      <c r="H279">
        <v>640.72699999999998</v>
      </c>
    </row>
    <row r="280" spans="2:8" x14ac:dyDescent="0.3">
      <c r="B280">
        <v>480.31900000000002</v>
      </c>
      <c r="C280">
        <v>1072.45</v>
      </c>
      <c r="D280">
        <v>2267.21</v>
      </c>
      <c r="F280">
        <v>1069.93</v>
      </c>
      <c r="G280">
        <v>800.649</v>
      </c>
      <c r="H280">
        <v>358.14299999999997</v>
      </c>
    </row>
    <row r="281" spans="2:8" x14ac:dyDescent="0.3">
      <c r="B281">
        <v>790.01900000000001</v>
      </c>
      <c r="C281">
        <v>841.06100000000004</v>
      </c>
      <c r="D281">
        <v>1155.44</v>
      </c>
      <c r="F281">
        <v>988.601</v>
      </c>
      <c r="G281">
        <v>848.26</v>
      </c>
      <c r="H281">
        <v>136.749</v>
      </c>
    </row>
    <row r="282" spans="2:8" x14ac:dyDescent="0.3">
      <c r="B282">
        <v>1645.45</v>
      </c>
      <c r="C282">
        <v>876.04600000000005</v>
      </c>
      <c r="D282">
        <v>3703.88</v>
      </c>
      <c r="F282">
        <v>872.27599999999995</v>
      </c>
      <c r="G282">
        <v>1069.58</v>
      </c>
      <c r="H282">
        <v>513.83299999999997</v>
      </c>
    </row>
    <row r="283" spans="2:8" x14ac:dyDescent="0.3">
      <c r="B283">
        <v>3749.99</v>
      </c>
      <c r="C283">
        <v>1373.74</v>
      </c>
      <c r="D283">
        <v>4409.2</v>
      </c>
      <c r="F283">
        <v>878.45600000000002</v>
      </c>
      <c r="G283">
        <v>763.30499999999995</v>
      </c>
      <c r="H283">
        <v>9.9114199999999997</v>
      </c>
    </row>
    <row r="284" spans="2:8" x14ac:dyDescent="0.3">
      <c r="B284">
        <v>5163.78</v>
      </c>
      <c r="C284">
        <v>2084.2399999999998</v>
      </c>
      <c r="D284">
        <v>3029.01</v>
      </c>
      <c r="F284">
        <v>934.27499999999998</v>
      </c>
      <c r="G284">
        <v>9842.65</v>
      </c>
      <c r="H284">
        <v>16.7986</v>
      </c>
    </row>
    <row r="285" spans="2:8" x14ac:dyDescent="0.3">
      <c r="B285">
        <v>6470.25</v>
      </c>
      <c r="C285">
        <v>1337.6</v>
      </c>
      <c r="D285">
        <v>3991.5</v>
      </c>
      <c r="F285">
        <v>991.50699999999995</v>
      </c>
      <c r="G285">
        <v>1162.2</v>
      </c>
      <c r="H285">
        <v>16.614599999999999</v>
      </c>
    </row>
    <row r="286" spans="2:8" x14ac:dyDescent="0.3">
      <c r="B286">
        <v>4481.03</v>
      </c>
      <c r="C286">
        <v>1077.3499999999999</v>
      </c>
      <c r="D286">
        <v>2937.9</v>
      </c>
      <c r="F286">
        <v>1179.17</v>
      </c>
      <c r="G286">
        <v>513.04899999999998</v>
      </c>
      <c r="H286">
        <v>29.664000000000001</v>
      </c>
    </row>
    <row r="287" spans="2:8" x14ac:dyDescent="0.3">
      <c r="B287">
        <v>4453.82</v>
      </c>
      <c r="C287">
        <v>956.56700000000001</v>
      </c>
      <c r="D287">
        <v>1804.04</v>
      </c>
      <c r="F287">
        <v>1033.23</v>
      </c>
      <c r="G287">
        <v>1334.22</v>
      </c>
    </row>
    <row r="288" spans="2:8" x14ac:dyDescent="0.3">
      <c r="B288">
        <v>5153.66</v>
      </c>
      <c r="C288">
        <v>1149.8399999999999</v>
      </c>
      <c r="D288">
        <v>2245.5500000000002</v>
      </c>
      <c r="F288">
        <v>502.87099999999998</v>
      </c>
      <c r="G288">
        <v>970.90300000000002</v>
      </c>
      <c r="H288">
        <v>525.93100000000004</v>
      </c>
    </row>
    <row r="289" spans="2:8" x14ac:dyDescent="0.3">
      <c r="B289">
        <v>4782.6899999999996</v>
      </c>
      <c r="C289">
        <v>1986.72</v>
      </c>
      <c r="D289">
        <v>1379.79</v>
      </c>
      <c r="F289">
        <v>687.76499999999999</v>
      </c>
      <c r="G289">
        <v>1276.6500000000001</v>
      </c>
      <c r="H289">
        <v>222.03800000000001</v>
      </c>
    </row>
    <row r="290" spans="2:8" x14ac:dyDescent="0.3">
      <c r="B290">
        <v>3394.63</v>
      </c>
      <c r="C290">
        <v>1652.6</v>
      </c>
      <c r="D290">
        <v>2488.17</v>
      </c>
      <c r="F290">
        <v>1191.01</v>
      </c>
      <c r="G290">
        <v>1859.15</v>
      </c>
      <c r="H290">
        <v>390.28500000000003</v>
      </c>
    </row>
    <row r="291" spans="2:8" x14ac:dyDescent="0.3">
      <c r="B291">
        <v>2047.01</v>
      </c>
      <c r="C291">
        <v>1459.95</v>
      </c>
      <c r="D291">
        <v>1457.08</v>
      </c>
      <c r="F291">
        <v>1199.44</v>
      </c>
      <c r="H291">
        <v>574.18499999999995</v>
      </c>
    </row>
    <row r="292" spans="2:8" x14ac:dyDescent="0.3">
      <c r="B292">
        <v>1540.48</v>
      </c>
      <c r="C292">
        <v>2475.64</v>
      </c>
      <c r="D292">
        <v>1471.42</v>
      </c>
      <c r="F292">
        <v>1240.42</v>
      </c>
      <c r="G292">
        <v>400.76499999999999</v>
      </c>
      <c r="H292">
        <v>419.90100000000001</v>
      </c>
    </row>
    <row r="293" spans="2:8" x14ac:dyDescent="0.3">
      <c r="B293">
        <v>1359.9</v>
      </c>
      <c r="C293">
        <v>1663.41</v>
      </c>
      <c r="D293">
        <v>1389.3</v>
      </c>
      <c r="F293">
        <v>1500.77</v>
      </c>
      <c r="G293">
        <v>2827.9</v>
      </c>
      <c r="H293">
        <v>424.4</v>
      </c>
    </row>
    <row r="294" spans="2:8" x14ac:dyDescent="0.3">
      <c r="B294">
        <v>1013.47</v>
      </c>
      <c r="C294">
        <v>1826.31</v>
      </c>
      <c r="D294">
        <v>1252.83</v>
      </c>
      <c r="F294">
        <v>1499.43</v>
      </c>
      <c r="G294">
        <v>2505.75</v>
      </c>
      <c r="H294">
        <v>725.63099999999997</v>
      </c>
    </row>
    <row r="295" spans="2:8" x14ac:dyDescent="0.3">
      <c r="B295">
        <v>3279.65</v>
      </c>
      <c r="C295">
        <v>1524.43</v>
      </c>
      <c r="D295">
        <v>937.68899999999996</v>
      </c>
      <c r="F295">
        <v>1198.7</v>
      </c>
      <c r="G295">
        <v>686.40700000000004</v>
      </c>
      <c r="H295">
        <v>749.67100000000005</v>
      </c>
    </row>
    <row r="296" spans="2:8" x14ac:dyDescent="0.3">
      <c r="B296">
        <v>3669.08</v>
      </c>
      <c r="C296">
        <v>2015.31</v>
      </c>
      <c r="D296">
        <v>1309.21</v>
      </c>
      <c r="F296">
        <v>1061.8599999999999</v>
      </c>
      <c r="G296">
        <v>1300.93</v>
      </c>
      <c r="H296">
        <v>209.54</v>
      </c>
    </row>
    <row r="297" spans="2:8" x14ac:dyDescent="0.3">
      <c r="B297">
        <v>2976.01</v>
      </c>
      <c r="C297">
        <v>1742.93</v>
      </c>
      <c r="D297">
        <v>1023.53</v>
      </c>
      <c r="F297">
        <v>884.29600000000005</v>
      </c>
      <c r="G297">
        <v>1225.3</v>
      </c>
      <c r="H297">
        <v>626.68299999999999</v>
      </c>
    </row>
    <row r="298" spans="2:8" x14ac:dyDescent="0.3">
      <c r="B298">
        <v>2200.94</v>
      </c>
      <c r="C298">
        <v>1933.44</v>
      </c>
      <c r="D298">
        <v>1635.86</v>
      </c>
      <c r="F298">
        <v>845.68700000000001</v>
      </c>
      <c r="G298">
        <v>1260.51</v>
      </c>
      <c r="H298">
        <v>1131.04</v>
      </c>
    </row>
    <row r="299" spans="2:8" x14ac:dyDescent="0.3">
      <c r="B299">
        <v>2086.56</v>
      </c>
      <c r="C299">
        <v>1922.01</v>
      </c>
      <c r="D299">
        <v>1866.87</v>
      </c>
      <c r="F299">
        <v>834.23</v>
      </c>
      <c r="G299">
        <v>1057.8499999999999</v>
      </c>
      <c r="H299">
        <v>1208.23</v>
      </c>
    </row>
    <row r="300" spans="2:8" x14ac:dyDescent="0.3">
      <c r="B300">
        <v>3548.57</v>
      </c>
      <c r="C300">
        <v>1641.14</v>
      </c>
      <c r="D300">
        <v>1153.19</v>
      </c>
      <c r="F300">
        <v>720.27200000000005</v>
      </c>
      <c r="G300">
        <v>1463.71</v>
      </c>
      <c r="H300">
        <v>950.9</v>
      </c>
    </row>
    <row r="301" spans="2:8" x14ac:dyDescent="0.3">
      <c r="B301">
        <v>2720.21</v>
      </c>
      <c r="C301">
        <v>1407.89</v>
      </c>
      <c r="D301">
        <v>995.62900000000002</v>
      </c>
      <c r="F301">
        <v>798.077</v>
      </c>
      <c r="G301">
        <v>1267.8399999999999</v>
      </c>
      <c r="H301">
        <v>696.7</v>
      </c>
    </row>
    <row r="302" spans="2:8" x14ac:dyDescent="0.3">
      <c r="B302">
        <v>1785.53</v>
      </c>
      <c r="C302">
        <v>1516.91</v>
      </c>
      <c r="D302">
        <v>929.83199999999999</v>
      </c>
      <c r="F302">
        <v>993.822</v>
      </c>
      <c r="G302">
        <v>1063.1600000000001</v>
      </c>
      <c r="H302">
        <v>1283.71</v>
      </c>
    </row>
    <row r="303" spans="2:8" x14ac:dyDescent="0.3">
      <c r="B303">
        <v>1170.29</v>
      </c>
      <c r="C303">
        <v>885.98099999999999</v>
      </c>
      <c r="D303">
        <v>880.97699999999998</v>
      </c>
      <c r="F303">
        <v>834.15599999999995</v>
      </c>
      <c r="G303">
        <v>1151.3699999999999</v>
      </c>
    </row>
    <row r="304" spans="2:8" x14ac:dyDescent="0.3">
      <c r="B304">
        <v>806.41300000000001</v>
      </c>
      <c r="C304">
        <v>1802.77</v>
      </c>
      <c r="D304">
        <v>713.274</v>
      </c>
      <c r="F304">
        <v>1232.6500000000001</v>
      </c>
      <c r="G304">
        <v>815.35199999999998</v>
      </c>
    </row>
    <row r="305" spans="2:8" x14ac:dyDescent="0.3">
      <c r="B305">
        <v>981.99</v>
      </c>
      <c r="C305">
        <v>2656.05</v>
      </c>
      <c r="D305">
        <v>1056.31</v>
      </c>
      <c r="F305">
        <v>1632.43</v>
      </c>
      <c r="G305">
        <v>452.17</v>
      </c>
      <c r="H305">
        <v>855.55799999999999</v>
      </c>
    </row>
    <row r="306" spans="2:8" x14ac:dyDescent="0.3">
      <c r="B306">
        <v>1406.4</v>
      </c>
      <c r="C306">
        <v>1845.27</v>
      </c>
      <c r="D306">
        <v>1570.63</v>
      </c>
      <c r="F306">
        <v>1395.66</v>
      </c>
      <c r="G306">
        <v>1499.32</v>
      </c>
      <c r="H306">
        <v>488.89600000000002</v>
      </c>
    </row>
    <row r="307" spans="2:8" x14ac:dyDescent="0.3">
      <c r="B307">
        <v>4588.1499999999996</v>
      </c>
      <c r="C307">
        <v>1754.99</v>
      </c>
      <c r="D307">
        <v>1198.17</v>
      </c>
      <c r="F307">
        <v>741.12300000000005</v>
      </c>
      <c r="G307">
        <v>851.83900000000006</v>
      </c>
      <c r="H307">
        <v>970.64400000000001</v>
      </c>
    </row>
    <row r="308" spans="2:8" x14ac:dyDescent="0.3">
      <c r="B308">
        <v>2943.57</v>
      </c>
      <c r="C308">
        <v>1499.59</v>
      </c>
      <c r="D308">
        <v>2935.33</v>
      </c>
      <c r="F308">
        <v>604.42399999999998</v>
      </c>
      <c r="G308">
        <v>1148.69</v>
      </c>
      <c r="H308">
        <v>1560.08</v>
      </c>
    </row>
    <row r="309" spans="2:8" x14ac:dyDescent="0.3">
      <c r="B309">
        <v>2865.73</v>
      </c>
      <c r="C309">
        <v>650.66200000000003</v>
      </c>
      <c r="D309">
        <v>2261.9699999999998</v>
      </c>
      <c r="F309">
        <v>628.50599999999997</v>
      </c>
      <c r="G309">
        <v>1841.94</v>
      </c>
      <c r="H309">
        <v>1031.6300000000001</v>
      </c>
    </row>
    <row r="310" spans="2:8" x14ac:dyDescent="0.3">
      <c r="B310">
        <v>4981.12</v>
      </c>
      <c r="C310">
        <v>679.58</v>
      </c>
      <c r="D310">
        <v>1804.92</v>
      </c>
      <c r="F310">
        <v>1020.38</v>
      </c>
      <c r="G310">
        <v>1306.01</v>
      </c>
      <c r="H310">
        <v>782.32299999999998</v>
      </c>
    </row>
    <row r="311" spans="2:8" x14ac:dyDescent="0.3">
      <c r="B311">
        <v>4032.74</v>
      </c>
      <c r="C311">
        <v>1014.72</v>
      </c>
      <c r="D311">
        <v>2282.79</v>
      </c>
      <c r="F311">
        <v>716.50900000000001</v>
      </c>
      <c r="G311">
        <v>803.029</v>
      </c>
      <c r="H311">
        <v>368.76799999999997</v>
      </c>
    </row>
    <row r="312" spans="2:8" x14ac:dyDescent="0.3">
      <c r="B312">
        <v>7331.4</v>
      </c>
      <c r="C312">
        <v>1450.46</v>
      </c>
      <c r="D312">
        <v>3230.35</v>
      </c>
      <c r="F312">
        <v>1354.51</v>
      </c>
      <c r="G312">
        <v>1683.03</v>
      </c>
      <c r="H312">
        <v>698.18399999999997</v>
      </c>
    </row>
    <row r="313" spans="2:8" x14ac:dyDescent="0.3">
      <c r="B313">
        <v>6385.23</v>
      </c>
      <c r="C313">
        <v>1712.62</v>
      </c>
      <c r="D313">
        <v>3077.58</v>
      </c>
      <c r="F313">
        <v>725.81299999999999</v>
      </c>
      <c r="G313">
        <v>833.79300000000001</v>
      </c>
      <c r="H313">
        <v>1316.01</v>
      </c>
    </row>
    <row r="314" spans="2:8" x14ac:dyDescent="0.3">
      <c r="B314">
        <v>7387.81</v>
      </c>
      <c r="C314">
        <v>1762.91</v>
      </c>
      <c r="D314">
        <v>2552.1799999999998</v>
      </c>
      <c r="F314">
        <v>1428.92</v>
      </c>
      <c r="G314">
        <v>1405.73</v>
      </c>
      <c r="H314">
        <v>689.10599999999999</v>
      </c>
    </row>
    <row r="315" spans="2:8" x14ac:dyDescent="0.3">
      <c r="B315">
        <v>1561.08</v>
      </c>
      <c r="C315">
        <v>1386.05</v>
      </c>
      <c r="D315">
        <v>1970.72</v>
      </c>
      <c r="F315">
        <v>891.67899999999997</v>
      </c>
      <c r="G315">
        <v>1074.68</v>
      </c>
      <c r="H315">
        <v>483.84</v>
      </c>
    </row>
    <row r="316" spans="2:8" x14ac:dyDescent="0.3">
      <c r="B316">
        <v>484.49799999999999</v>
      </c>
      <c r="C316">
        <v>842.51300000000003</v>
      </c>
      <c r="D316">
        <v>2020.86</v>
      </c>
      <c r="F316">
        <v>628.346</v>
      </c>
      <c r="G316">
        <v>764.66200000000003</v>
      </c>
      <c r="H316">
        <v>401.404</v>
      </c>
    </row>
    <row r="317" spans="2:8" x14ac:dyDescent="0.3">
      <c r="B317">
        <v>325.529</v>
      </c>
      <c r="C317">
        <v>867.82</v>
      </c>
      <c r="D317">
        <v>1923.49</v>
      </c>
      <c r="F317">
        <v>768.57799999999997</v>
      </c>
      <c r="G317">
        <v>857.98199999999997</v>
      </c>
      <c r="H317">
        <v>445.87599999999998</v>
      </c>
    </row>
    <row r="318" spans="2:8" x14ac:dyDescent="0.3">
      <c r="B318">
        <v>371.512</v>
      </c>
      <c r="C318">
        <v>1180.67</v>
      </c>
      <c r="D318">
        <v>991.74400000000003</v>
      </c>
      <c r="F318">
        <v>1749.55</v>
      </c>
      <c r="G318">
        <v>1189.97</v>
      </c>
      <c r="H318">
        <v>633.30600000000004</v>
      </c>
    </row>
    <row r="319" spans="2:8" x14ac:dyDescent="0.3">
      <c r="B319">
        <v>354.1</v>
      </c>
      <c r="C319">
        <v>2075.86</v>
      </c>
      <c r="D319">
        <v>1511.11</v>
      </c>
      <c r="F319">
        <v>1488.8</v>
      </c>
      <c r="G319">
        <v>1114.3599999999999</v>
      </c>
      <c r="H319">
        <v>278.315</v>
      </c>
    </row>
    <row r="320" spans="2:8" x14ac:dyDescent="0.3">
      <c r="B320">
        <v>249.91300000000001</v>
      </c>
      <c r="C320">
        <v>887.27</v>
      </c>
      <c r="D320">
        <v>3053.75</v>
      </c>
      <c r="F320">
        <v>1059.95</v>
      </c>
      <c r="G320">
        <v>1052.27</v>
      </c>
      <c r="H320">
        <v>339.00200000000001</v>
      </c>
    </row>
    <row r="321" spans="2:8" x14ac:dyDescent="0.3">
      <c r="B321">
        <v>845.94399999999996</v>
      </c>
      <c r="C321">
        <v>988.29100000000005</v>
      </c>
      <c r="D321">
        <v>2097.73</v>
      </c>
      <c r="F321">
        <v>937.73</v>
      </c>
      <c r="G321">
        <v>1238.8599999999999</v>
      </c>
    </row>
    <row r="322" spans="2:8" x14ac:dyDescent="0.3">
      <c r="B322">
        <v>1448.32</v>
      </c>
      <c r="C322">
        <v>1221.07</v>
      </c>
      <c r="D322">
        <v>2805.99</v>
      </c>
      <c r="F322">
        <v>675.45399999999995</v>
      </c>
      <c r="G322">
        <v>1295.23</v>
      </c>
    </row>
    <row r="323" spans="2:8" x14ac:dyDescent="0.3">
      <c r="B323">
        <v>3849.86</v>
      </c>
      <c r="C323">
        <v>2123.5100000000002</v>
      </c>
      <c r="D323">
        <v>2645.88</v>
      </c>
      <c r="F323">
        <v>444.29199999999997</v>
      </c>
      <c r="G323">
        <v>1134.79</v>
      </c>
    </row>
    <row r="324" spans="2:8" x14ac:dyDescent="0.3">
      <c r="B324">
        <v>3885.6</v>
      </c>
      <c r="C324">
        <v>2433.89</v>
      </c>
      <c r="D324">
        <v>2104.35</v>
      </c>
      <c r="F324">
        <v>566.86900000000003</v>
      </c>
      <c r="G324">
        <v>1196.67</v>
      </c>
    </row>
    <row r="325" spans="2:8" x14ac:dyDescent="0.3">
      <c r="B325">
        <v>6142.64</v>
      </c>
      <c r="C325">
        <v>1869.96</v>
      </c>
      <c r="D325">
        <v>3995</v>
      </c>
      <c r="F325">
        <v>884.10699999999997</v>
      </c>
      <c r="G325">
        <v>766.95500000000004</v>
      </c>
      <c r="H325">
        <v>41.65</v>
      </c>
    </row>
    <row r="326" spans="2:8" x14ac:dyDescent="0.3">
      <c r="B326">
        <v>2875.26</v>
      </c>
      <c r="C326">
        <v>1638.83</v>
      </c>
      <c r="D326">
        <v>2506.89</v>
      </c>
      <c r="F326">
        <v>1024.48</v>
      </c>
      <c r="G326">
        <v>832.83199999999999</v>
      </c>
      <c r="H326">
        <v>56.381900000000002</v>
      </c>
    </row>
    <row r="327" spans="2:8" x14ac:dyDescent="0.3">
      <c r="B327">
        <v>2092.2600000000002</v>
      </c>
      <c r="C327">
        <v>1618.53</v>
      </c>
      <c r="D327">
        <v>1989.61</v>
      </c>
      <c r="F327">
        <v>950.25699999999995</v>
      </c>
      <c r="G327">
        <v>936.49800000000005</v>
      </c>
      <c r="H327">
        <v>40.921399999999998</v>
      </c>
    </row>
    <row r="328" spans="2:8" x14ac:dyDescent="0.3">
      <c r="B328">
        <v>3551.49</v>
      </c>
      <c r="C328">
        <v>2224.7600000000002</v>
      </c>
      <c r="D328">
        <v>2664.46</v>
      </c>
      <c r="F328">
        <v>711.43299999999999</v>
      </c>
      <c r="G328">
        <v>1389.31</v>
      </c>
      <c r="H328">
        <v>25.566500000000001</v>
      </c>
    </row>
    <row r="329" spans="2:8" x14ac:dyDescent="0.3">
      <c r="B329">
        <v>1500.31</v>
      </c>
      <c r="C329">
        <v>1671.92</v>
      </c>
      <c r="D329">
        <v>2665.15</v>
      </c>
      <c r="F329">
        <v>742.13900000000001</v>
      </c>
      <c r="G329">
        <v>1144.02</v>
      </c>
    </row>
    <row r="330" spans="2:8" x14ac:dyDescent="0.3">
      <c r="B330">
        <v>2714.55</v>
      </c>
      <c r="C330">
        <v>1568.95</v>
      </c>
      <c r="D330">
        <v>1875.13</v>
      </c>
      <c r="F330">
        <v>858.39800000000002</v>
      </c>
      <c r="G330">
        <v>1104.94</v>
      </c>
      <c r="H330">
        <v>226.23500000000001</v>
      </c>
    </row>
    <row r="331" spans="2:8" x14ac:dyDescent="0.3">
      <c r="B331">
        <v>2050.42</v>
      </c>
      <c r="C331">
        <v>1178.18</v>
      </c>
      <c r="D331">
        <v>1826.94</v>
      </c>
      <c r="F331">
        <v>1119.3499999999999</v>
      </c>
      <c r="G331">
        <v>743.89300000000003</v>
      </c>
      <c r="H331">
        <v>521.99199999999996</v>
      </c>
    </row>
    <row r="332" spans="2:8" x14ac:dyDescent="0.3">
      <c r="B332">
        <v>1183.8900000000001</v>
      </c>
      <c r="C332">
        <v>1848.93</v>
      </c>
      <c r="D332">
        <v>2359.36</v>
      </c>
      <c r="F332">
        <v>1617.96</v>
      </c>
      <c r="G332">
        <v>759.10199999999998</v>
      </c>
      <c r="H332">
        <v>731.8</v>
      </c>
    </row>
    <row r="333" spans="2:8" x14ac:dyDescent="0.3">
      <c r="B333">
        <v>1244.1199999999999</v>
      </c>
      <c r="C333">
        <v>1597.03</v>
      </c>
      <c r="D333">
        <v>1542.33</v>
      </c>
      <c r="F333">
        <v>1319.94</v>
      </c>
      <c r="G333">
        <v>830.69399999999996</v>
      </c>
      <c r="H333">
        <v>204.434</v>
      </c>
    </row>
    <row r="334" spans="2:8" x14ac:dyDescent="0.3">
      <c r="B334">
        <v>2299.39</v>
      </c>
      <c r="C334">
        <v>3192.14</v>
      </c>
      <c r="D334">
        <v>1106.07</v>
      </c>
      <c r="F334">
        <v>921.274</v>
      </c>
      <c r="G334">
        <v>783.423</v>
      </c>
    </row>
    <row r="335" spans="2:8" x14ac:dyDescent="0.3">
      <c r="B335">
        <v>1175.8399999999999</v>
      </c>
      <c r="C335">
        <v>677.45</v>
      </c>
      <c r="D335">
        <v>886.04399999999998</v>
      </c>
      <c r="F335">
        <v>733.53800000000001</v>
      </c>
      <c r="G335">
        <v>855.82899999999995</v>
      </c>
    </row>
    <row r="336" spans="2:8" x14ac:dyDescent="0.3">
      <c r="B336">
        <v>1906.79</v>
      </c>
      <c r="C336">
        <v>989.40300000000002</v>
      </c>
      <c r="D336">
        <v>939.68100000000004</v>
      </c>
      <c r="F336">
        <v>760.87800000000004</v>
      </c>
      <c r="G336">
        <v>1040.01</v>
      </c>
    </row>
    <row r="337" spans="2:8" x14ac:dyDescent="0.3">
      <c r="B337">
        <v>2212.6999999999998</v>
      </c>
      <c r="C337">
        <v>1199.22</v>
      </c>
      <c r="D337">
        <v>1407.86</v>
      </c>
      <c r="F337">
        <v>1024.32</v>
      </c>
      <c r="G337">
        <v>989.36500000000001</v>
      </c>
      <c r="H337">
        <v>1031.68</v>
      </c>
    </row>
    <row r="338" spans="2:8" x14ac:dyDescent="0.3">
      <c r="B338">
        <v>3598.61</v>
      </c>
      <c r="D338">
        <v>1635.5</v>
      </c>
      <c r="F338">
        <v>1133.3699999999999</v>
      </c>
      <c r="G338">
        <v>834.98099999999999</v>
      </c>
      <c r="H338">
        <v>1060.3699999999999</v>
      </c>
    </row>
    <row r="339" spans="2:8" x14ac:dyDescent="0.3">
      <c r="B339">
        <v>5289.48</v>
      </c>
      <c r="D339">
        <v>2032.97</v>
      </c>
      <c r="F339">
        <v>1456.03</v>
      </c>
      <c r="G339">
        <v>901.07799999999997</v>
      </c>
      <c r="H339">
        <v>381.80599999999998</v>
      </c>
    </row>
    <row r="340" spans="2:8" x14ac:dyDescent="0.3">
      <c r="B340">
        <v>2676.84</v>
      </c>
      <c r="C340">
        <v>905.49099999999999</v>
      </c>
      <c r="D340">
        <v>1446.64</v>
      </c>
      <c r="F340">
        <v>1144.18</v>
      </c>
      <c r="G340">
        <v>872.51800000000003</v>
      </c>
      <c r="H340">
        <v>686.84100000000001</v>
      </c>
    </row>
    <row r="341" spans="2:8" x14ac:dyDescent="0.3">
      <c r="B341">
        <v>1243.7</v>
      </c>
      <c r="C341">
        <v>786.40099999999995</v>
      </c>
      <c r="D341">
        <v>1239.93</v>
      </c>
      <c r="F341">
        <v>1064.58</v>
      </c>
      <c r="G341">
        <v>1220.55</v>
      </c>
      <c r="H341">
        <v>467.012</v>
      </c>
    </row>
    <row r="342" spans="2:8" x14ac:dyDescent="0.3">
      <c r="B342">
        <v>1292.47</v>
      </c>
      <c r="C342">
        <v>792.06500000000005</v>
      </c>
      <c r="D342">
        <v>1452.55</v>
      </c>
      <c r="F342">
        <v>1013.34</v>
      </c>
      <c r="G342">
        <v>1234.32</v>
      </c>
      <c r="H342">
        <v>666.87400000000002</v>
      </c>
    </row>
    <row r="343" spans="2:8" x14ac:dyDescent="0.3">
      <c r="B343">
        <v>2108.91</v>
      </c>
      <c r="C343">
        <v>983.39300000000003</v>
      </c>
      <c r="D343">
        <v>1671.91</v>
      </c>
      <c r="F343">
        <v>1118.56</v>
      </c>
      <c r="G343">
        <v>818.09</v>
      </c>
    </row>
    <row r="344" spans="2:8" x14ac:dyDescent="0.3">
      <c r="B344">
        <v>1528.13</v>
      </c>
      <c r="C344">
        <v>1883.97</v>
      </c>
      <c r="D344">
        <v>1173.43</v>
      </c>
      <c r="F344">
        <v>1414.24</v>
      </c>
      <c r="G344">
        <v>825.49199999999996</v>
      </c>
      <c r="H344">
        <v>1098.97</v>
      </c>
    </row>
    <row r="345" spans="2:8" x14ac:dyDescent="0.3">
      <c r="B345">
        <v>1160.49</v>
      </c>
      <c r="C345">
        <v>1225.3800000000001</v>
      </c>
      <c r="D345">
        <v>1438.21</v>
      </c>
      <c r="F345">
        <v>1568.03</v>
      </c>
      <c r="G345">
        <v>1334.16</v>
      </c>
      <c r="H345">
        <v>338.93299999999999</v>
      </c>
    </row>
    <row r="346" spans="2:8" x14ac:dyDescent="0.3">
      <c r="B346">
        <v>2231.39</v>
      </c>
      <c r="C346">
        <v>1096.1300000000001</v>
      </c>
      <c r="D346">
        <v>1297.57</v>
      </c>
      <c r="F346">
        <v>1173.0899999999999</v>
      </c>
      <c r="G346">
        <v>1080.8599999999999</v>
      </c>
      <c r="H346">
        <v>465.38</v>
      </c>
    </row>
    <row r="347" spans="2:8" x14ac:dyDescent="0.3">
      <c r="B347">
        <v>2707.48</v>
      </c>
      <c r="C347">
        <v>1254.81</v>
      </c>
      <c r="D347">
        <v>1197.69</v>
      </c>
      <c r="F347">
        <v>736.96600000000001</v>
      </c>
      <c r="G347">
        <v>1090.3800000000001</v>
      </c>
      <c r="H347">
        <v>879.76800000000003</v>
      </c>
    </row>
    <row r="348" spans="2:8" x14ac:dyDescent="0.3">
      <c r="B348">
        <v>1719.87</v>
      </c>
      <c r="C348">
        <v>1111.6199999999999</v>
      </c>
      <c r="D348">
        <v>1266.26</v>
      </c>
      <c r="F348">
        <v>712.38</v>
      </c>
      <c r="G348">
        <v>1027.53</v>
      </c>
      <c r="H348">
        <v>523.63699999999994</v>
      </c>
    </row>
    <row r="349" spans="2:8" x14ac:dyDescent="0.3">
      <c r="B349">
        <v>2291.5100000000002</v>
      </c>
      <c r="C349">
        <v>1872.21</v>
      </c>
      <c r="D349">
        <v>3771.77</v>
      </c>
      <c r="F349">
        <v>536.08399999999995</v>
      </c>
      <c r="G349">
        <v>962.62099999999998</v>
      </c>
      <c r="H349">
        <v>564.11900000000003</v>
      </c>
    </row>
    <row r="350" spans="2:8" x14ac:dyDescent="0.3">
      <c r="B350">
        <v>2038.95</v>
      </c>
      <c r="C350">
        <v>1927.52</v>
      </c>
      <c r="D350">
        <v>3385.43</v>
      </c>
      <c r="F350">
        <v>687.06299999999999</v>
      </c>
      <c r="G350">
        <v>967.47699999999998</v>
      </c>
      <c r="H350">
        <v>726.11300000000006</v>
      </c>
    </row>
    <row r="351" spans="2:8" x14ac:dyDescent="0.3">
      <c r="B351">
        <v>2468.96</v>
      </c>
      <c r="C351">
        <v>1499.45</v>
      </c>
      <c r="D351">
        <v>4022.55</v>
      </c>
      <c r="F351">
        <v>1420.49</v>
      </c>
      <c r="G351">
        <v>801.18299999999999</v>
      </c>
      <c r="H351">
        <v>536.07799999999997</v>
      </c>
    </row>
    <row r="352" spans="2:8" x14ac:dyDescent="0.3">
      <c r="B352">
        <v>4879.07</v>
      </c>
      <c r="C352">
        <v>1743.89</v>
      </c>
      <c r="D352">
        <v>3364.22</v>
      </c>
      <c r="F352">
        <v>995.21500000000003</v>
      </c>
      <c r="G352">
        <v>163.37200000000001</v>
      </c>
      <c r="H352">
        <v>470.54599999999999</v>
      </c>
    </row>
    <row r="353" spans="2:8" x14ac:dyDescent="0.3">
      <c r="B353">
        <v>6019.72</v>
      </c>
      <c r="C353">
        <v>1485.13</v>
      </c>
      <c r="D353">
        <v>2128.2199999999998</v>
      </c>
      <c r="F353">
        <v>465.24200000000002</v>
      </c>
      <c r="G353">
        <v>306.36700000000002</v>
      </c>
      <c r="H353">
        <v>577.33500000000004</v>
      </c>
    </row>
    <row r="354" spans="2:8" x14ac:dyDescent="0.3">
      <c r="B354">
        <v>4033</v>
      </c>
      <c r="C354">
        <v>1941.47</v>
      </c>
      <c r="D354">
        <v>3084.55</v>
      </c>
      <c r="G354">
        <v>470.39299999999997</v>
      </c>
      <c r="H354">
        <v>438.12700000000001</v>
      </c>
    </row>
    <row r="355" spans="2:8" x14ac:dyDescent="0.3">
      <c r="B355">
        <v>1705.69</v>
      </c>
      <c r="C355">
        <v>1798.55</v>
      </c>
      <c r="D355">
        <v>3004.24</v>
      </c>
      <c r="F355">
        <v>517.12</v>
      </c>
      <c r="G355">
        <v>879.71</v>
      </c>
      <c r="H355">
        <v>2028.54</v>
      </c>
    </row>
    <row r="356" spans="2:8" x14ac:dyDescent="0.3">
      <c r="B356">
        <v>829.65099999999995</v>
      </c>
      <c r="C356">
        <v>1299.25</v>
      </c>
      <c r="D356">
        <v>3145.13</v>
      </c>
      <c r="F356">
        <v>691.76099999999997</v>
      </c>
      <c r="G356">
        <v>968.57899999999995</v>
      </c>
      <c r="H356">
        <v>443.38499999999999</v>
      </c>
    </row>
    <row r="357" spans="2:8" x14ac:dyDescent="0.3">
      <c r="B357">
        <v>778.10699999999997</v>
      </c>
      <c r="C357">
        <v>1073.46</v>
      </c>
      <c r="D357">
        <v>3847.65</v>
      </c>
      <c r="F357">
        <v>1272.98</v>
      </c>
      <c r="G357">
        <v>1265.96</v>
      </c>
      <c r="H357">
        <v>770.149</v>
      </c>
    </row>
    <row r="358" spans="2:8" x14ac:dyDescent="0.3">
      <c r="B358">
        <v>602.96400000000006</v>
      </c>
      <c r="C358">
        <v>2966.3</v>
      </c>
      <c r="D358">
        <v>1782.66</v>
      </c>
      <c r="F358">
        <v>1243.0899999999999</v>
      </c>
      <c r="G358">
        <v>1625.13</v>
      </c>
      <c r="H358">
        <v>776.46199999999999</v>
      </c>
    </row>
    <row r="359" spans="2:8" x14ac:dyDescent="0.3">
      <c r="B359">
        <v>1216.1500000000001</v>
      </c>
      <c r="C359">
        <v>1734.3</v>
      </c>
      <c r="D359">
        <v>1309.6600000000001</v>
      </c>
      <c r="F359">
        <v>1350.3</v>
      </c>
      <c r="G359">
        <v>1307.51</v>
      </c>
      <c r="H359">
        <v>833.68700000000001</v>
      </c>
    </row>
    <row r="360" spans="2:8" x14ac:dyDescent="0.3">
      <c r="B360">
        <v>1075.0999999999999</v>
      </c>
      <c r="C360">
        <v>1706.46</v>
      </c>
      <c r="D360">
        <v>3315.04</v>
      </c>
      <c r="F360">
        <v>1135.06</v>
      </c>
      <c r="G360">
        <v>1116.3499999999999</v>
      </c>
    </row>
    <row r="361" spans="2:8" x14ac:dyDescent="0.3">
      <c r="B361">
        <v>1005.37</v>
      </c>
      <c r="C361">
        <v>1234.97</v>
      </c>
      <c r="D361">
        <v>4251.96</v>
      </c>
      <c r="F361">
        <v>913.495</v>
      </c>
      <c r="G361">
        <v>836.51400000000001</v>
      </c>
    </row>
    <row r="362" spans="2:8" x14ac:dyDescent="0.3">
      <c r="B362">
        <v>1974.39</v>
      </c>
      <c r="C362">
        <v>1291.4100000000001</v>
      </c>
      <c r="D362">
        <v>3856.53</v>
      </c>
      <c r="F362">
        <v>682.57399999999996</v>
      </c>
      <c r="G362">
        <v>797.88300000000004</v>
      </c>
    </row>
    <row r="363" spans="2:8" x14ac:dyDescent="0.3">
      <c r="B363">
        <v>4195.8599999999997</v>
      </c>
      <c r="C363">
        <v>1113.4000000000001</v>
      </c>
      <c r="D363">
        <v>2607.8000000000002</v>
      </c>
      <c r="F363">
        <v>730.30499999999995</v>
      </c>
      <c r="G363">
        <v>804.096</v>
      </c>
      <c r="H363">
        <v>15.9346</v>
      </c>
    </row>
    <row r="364" spans="2:8" x14ac:dyDescent="0.3">
      <c r="B364">
        <v>4916.2299999999996</v>
      </c>
      <c r="C364">
        <v>900.44500000000005</v>
      </c>
      <c r="D364">
        <v>3393.76</v>
      </c>
      <c r="F364">
        <v>787.88400000000001</v>
      </c>
      <c r="G364">
        <v>849.19600000000003</v>
      </c>
    </row>
    <row r="365" spans="2:8" x14ac:dyDescent="0.3">
      <c r="B365">
        <v>5103.46</v>
      </c>
      <c r="C365">
        <v>1042.08</v>
      </c>
      <c r="D365">
        <v>3568.88</v>
      </c>
      <c r="F365">
        <v>1194.54</v>
      </c>
      <c r="G365">
        <v>897.77700000000004</v>
      </c>
    </row>
    <row r="366" spans="2:8" x14ac:dyDescent="0.3">
      <c r="B366">
        <v>4525.03</v>
      </c>
      <c r="C366">
        <v>1603.17</v>
      </c>
      <c r="D366">
        <v>2285.39</v>
      </c>
      <c r="F366">
        <v>969.096</v>
      </c>
      <c r="G366">
        <v>856.78499999999997</v>
      </c>
      <c r="H366">
        <v>16.872199999999999</v>
      </c>
    </row>
    <row r="367" spans="2:8" x14ac:dyDescent="0.3">
      <c r="B367">
        <v>4406.82</v>
      </c>
      <c r="C367">
        <v>1269.54</v>
      </c>
      <c r="D367">
        <v>2778.28</v>
      </c>
      <c r="F367">
        <v>1094.6400000000001</v>
      </c>
      <c r="G367">
        <v>845.29899999999998</v>
      </c>
      <c r="H367">
        <v>50.885399999999997</v>
      </c>
    </row>
    <row r="368" spans="2:8" x14ac:dyDescent="0.3">
      <c r="B368">
        <v>4325.12</v>
      </c>
      <c r="C368">
        <v>2104.44</v>
      </c>
      <c r="D368">
        <v>2299.54</v>
      </c>
      <c r="F368">
        <v>882.96</v>
      </c>
      <c r="G368">
        <v>691.50800000000004</v>
      </c>
    </row>
    <row r="369" spans="2:8" x14ac:dyDescent="0.3">
      <c r="B369">
        <v>6193.36</v>
      </c>
      <c r="C369">
        <v>1608.89</v>
      </c>
      <c r="D369">
        <v>954.58100000000002</v>
      </c>
      <c r="F369">
        <v>1027.8499999999999</v>
      </c>
      <c r="G369">
        <v>845.15599999999995</v>
      </c>
      <c r="H369">
        <v>5.9206000000000003</v>
      </c>
    </row>
    <row r="370" spans="2:8" x14ac:dyDescent="0.3">
      <c r="B370">
        <v>4958.67</v>
      </c>
      <c r="C370">
        <v>1088.46</v>
      </c>
      <c r="D370">
        <v>771.32500000000005</v>
      </c>
      <c r="F370">
        <v>1263.95</v>
      </c>
      <c r="G370">
        <v>751.96100000000001</v>
      </c>
      <c r="H370">
        <v>115.277</v>
      </c>
    </row>
    <row r="371" spans="2:8" x14ac:dyDescent="0.3">
      <c r="B371">
        <v>1960.28</v>
      </c>
      <c r="C371">
        <v>1119.68</v>
      </c>
      <c r="D371">
        <v>780.50099999999998</v>
      </c>
      <c r="F371">
        <v>1279.73</v>
      </c>
      <c r="G371">
        <v>546.08500000000004</v>
      </c>
      <c r="H371">
        <v>170.029</v>
      </c>
    </row>
    <row r="372" spans="2:8" x14ac:dyDescent="0.3">
      <c r="B372">
        <v>1420.47</v>
      </c>
      <c r="C372">
        <v>1576.76</v>
      </c>
      <c r="D372">
        <v>1151.78</v>
      </c>
      <c r="F372">
        <v>1177.56</v>
      </c>
      <c r="G372">
        <v>573.80200000000002</v>
      </c>
      <c r="H372">
        <v>456.70400000000001</v>
      </c>
    </row>
    <row r="373" spans="2:8" x14ac:dyDescent="0.3">
      <c r="B373">
        <v>1202.9100000000001</v>
      </c>
      <c r="C373">
        <v>1642.35</v>
      </c>
      <c r="D373">
        <v>1064.24</v>
      </c>
      <c r="F373">
        <v>1276.99</v>
      </c>
      <c r="G373">
        <v>689.87599999999998</v>
      </c>
      <c r="H373">
        <v>554.16300000000001</v>
      </c>
    </row>
    <row r="374" spans="2:8" x14ac:dyDescent="0.3">
      <c r="B374">
        <v>1539.56</v>
      </c>
      <c r="C374">
        <v>1643.39</v>
      </c>
      <c r="D374">
        <v>569.83000000000004</v>
      </c>
      <c r="F374">
        <v>1376.09</v>
      </c>
      <c r="G374">
        <v>758.91</v>
      </c>
      <c r="H374">
        <v>415.52499999999998</v>
      </c>
    </row>
    <row r="375" spans="2:8" x14ac:dyDescent="0.3">
      <c r="B375">
        <v>3374.62</v>
      </c>
      <c r="C375">
        <v>1380.07</v>
      </c>
      <c r="D375">
        <v>1605.57</v>
      </c>
      <c r="F375">
        <v>1051.68</v>
      </c>
      <c r="G375">
        <v>869.83500000000004</v>
      </c>
    </row>
    <row r="376" spans="2:8" x14ac:dyDescent="0.3">
      <c r="B376">
        <v>1538.59</v>
      </c>
      <c r="D376">
        <v>2555.79</v>
      </c>
      <c r="F376">
        <v>862.69899999999996</v>
      </c>
      <c r="G376">
        <v>1098.83</v>
      </c>
      <c r="H376">
        <v>15.3437</v>
      </c>
    </row>
    <row r="377" spans="2:8" x14ac:dyDescent="0.3">
      <c r="B377">
        <v>5558.57</v>
      </c>
      <c r="C377">
        <v>806.26</v>
      </c>
      <c r="D377">
        <v>2187.58</v>
      </c>
      <c r="F377">
        <v>1068.74</v>
      </c>
      <c r="G377">
        <v>894.64</v>
      </c>
      <c r="H377">
        <v>135.06399999999999</v>
      </c>
    </row>
    <row r="378" spans="2:8" x14ac:dyDescent="0.3">
      <c r="B378">
        <v>4582.57</v>
      </c>
      <c r="C378">
        <v>1269.29</v>
      </c>
      <c r="D378">
        <v>1722.27</v>
      </c>
      <c r="F378">
        <v>1130.58</v>
      </c>
      <c r="G378">
        <v>778.29200000000003</v>
      </c>
    </row>
    <row r="379" spans="2:8" x14ac:dyDescent="0.3">
      <c r="B379">
        <v>4577.93</v>
      </c>
      <c r="C379">
        <v>1246.31</v>
      </c>
      <c r="D379">
        <v>1558.7</v>
      </c>
      <c r="F379">
        <v>724.16099999999994</v>
      </c>
      <c r="G379">
        <v>1073.6300000000001</v>
      </c>
      <c r="H379">
        <v>206.232</v>
      </c>
    </row>
    <row r="380" spans="2:8" x14ac:dyDescent="0.3">
      <c r="B380">
        <v>7569.55</v>
      </c>
      <c r="C380">
        <v>1393.82</v>
      </c>
      <c r="D380">
        <v>1415.65</v>
      </c>
      <c r="F380">
        <v>385.97199999999998</v>
      </c>
      <c r="G380">
        <v>1359.02</v>
      </c>
      <c r="H380">
        <v>608.05100000000004</v>
      </c>
    </row>
    <row r="381" spans="2:8" x14ac:dyDescent="0.3">
      <c r="B381">
        <v>7251.9</v>
      </c>
      <c r="C381">
        <v>1603.99</v>
      </c>
      <c r="D381">
        <v>2826.84</v>
      </c>
      <c r="F381">
        <v>510.16399999999999</v>
      </c>
      <c r="G381">
        <v>1189.2</v>
      </c>
      <c r="H381">
        <v>362.60599999999999</v>
      </c>
    </row>
    <row r="382" spans="2:8" x14ac:dyDescent="0.3">
      <c r="B382">
        <v>4120.7</v>
      </c>
      <c r="C382">
        <v>1184.43</v>
      </c>
      <c r="D382">
        <v>806.03499999999997</v>
      </c>
      <c r="F382">
        <v>910.14700000000005</v>
      </c>
      <c r="G382">
        <v>1024.1400000000001</v>
      </c>
    </row>
    <row r="383" spans="2:8" x14ac:dyDescent="0.3">
      <c r="B383">
        <v>1893.56</v>
      </c>
      <c r="C383">
        <v>964.38400000000001</v>
      </c>
      <c r="D383">
        <v>1000.21</v>
      </c>
      <c r="F383">
        <v>1415.41</v>
      </c>
      <c r="G383">
        <v>823.63300000000004</v>
      </c>
    </row>
    <row r="384" spans="2:8" x14ac:dyDescent="0.3">
      <c r="B384">
        <v>1604.02</v>
      </c>
      <c r="C384">
        <v>918.86</v>
      </c>
      <c r="D384">
        <v>579.34799999999996</v>
      </c>
      <c r="F384">
        <v>1089.6199999999999</v>
      </c>
      <c r="G384">
        <v>857.55600000000004</v>
      </c>
      <c r="H384">
        <v>270.99799999999999</v>
      </c>
    </row>
    <row r="385" spans="2:8" x14ac:dyDescent="0.3">
      <c r="B385">
        <v>2450.02</v>
      </c>
      <c r="C385">
        <v>1322.06</v>
      </c>
      <c r="D385">
        <v>849.17399999999998</v>
      </c>
      <c r="F385">
        <v>726.32500000000005</v>
      </c>
      <c r="G385">
        <v>830.553</v>
      </c>
      <c r="H385">
        <v>629.06600000000003</v>
      </c>
    </row>
    <row r="386" spans="2:8" x14ac:dyDescent="0.3">
      <c r="B386">
        <v>7991.38</v>
      </c>
      <c r="C386">
        <v>1378.73</v>
      </c>
      <c r="D386">
        <v>993.20100000000002</v>
      </c>
      <c r="F386">
        <v>827.08600000000001</v>
      </c>
      <c r="G386">
        <v>682.55799999999999</v>
      </c>
      <c r="H386">
        <v>630.33299999999997</v>
      </c>
    </row>
    <row r="387" spans="2:8" x14ac:dyDescent="0.3">
      <c r="B387">
        <v>5285.13</v>
      </c>
      <c r="C387">
        <v>1209.3900000000001</v>
      </c>
      <c r="D387">
        <v>885.43700000000001</v>
      </c>
      <c r="F387">
        <v>1301.45</v>
      </c>
      <c r="G387">
        <v>720.07799999999997</v>
      </c>
      <c r="H387">
        <v>710.22</v>
      </c>
    </row>
    <row r="388" spans="2:8" x14ac:dyDescent="0.3">
      <c r="B388">
        <v>3528.32</v>
      </c>
      <c r="C388">
        <v>1651.72</v>
      </c>
      <c r="D388">
        <v>2446.4899999999998</v>
      </c>
      <c r="F388">
        <v>1419.58</v>
      </c>
      <c r="G388">
        <v>300.27300000000002</v>
      </c>
      <c r="H388">
        <v>578.28099999999995</v>
      </c>
    </row>
    <row r="389" spans="2:8" x14ac:dyDescent="0.3">
      <c r="B389">
        <v>1858.01</v>
      </c>
      <c r="C389">
        <v>1609.75</v>
      </c>
      <c r="D389">
        <v>3645.77</v>
      </c>
      <c r="F389">
        <v>1021.06</v>
      </c>
      <c r="G389">
        <v>830.09400000000005</v>
      </c>
      <c r="H389">
        <v>615.428</v>
      </c>
    </row>
    <row r="390" spans="2:8" x14ac:dyDescent="0.3">
      <c r="B390">
        <v>3388.91</v>
      </c>
      <c r="C390">
        <v>1572.94</v>
      </c>
      <c r="D390">
        <v>2092.81</v>
      </c>
      <c r="F390">
        <v>1049.44</v>
      </c>
      <c r="G390">
        <v>806.95299999999997</v>
      </c>
      <c r="H390">
        <v>383.52800000000002</v>
      </c>
    </row>
    <row r="391" spans="2:8" x14ac:dyDescent="0.3">
      <c r="B391">
        <v>2335.2800000000002</v>
      </c>
      <c r="C391">
        <v>914.35199999999998</v>
      </c>
      <c r="D391">
        <v>2496.25</v>
      </c>
      <c r="F391">
        <v>836.75699999999995</v>
      </c>
      <c r="G391">
        <v>1182.1300000000001</v>
      </c>
      <c r="H391">
        <v>574.66399999999999</v>
      </c>
    </row>
    <row r="392" spans="2:8" x14ac:dyDescent="0.3">
      <c r="B392">
        <v>3183.95</v>
      </c>
      <c r="C392">
        <v>842.57299999999998</v>
      </c>
      <c r="D392">
        <v>3005.94</v>
      </c>
      <c r="F392">
        <v>1184.07</v>
      </c>
      <c r="G392">
        <v>1326.48</v>
      </c>
      <c r="H392">
        <v>548.71799999999996</v>
      </c>
    </row>
    <row r="393" spans="2:8" x14ac:dyDescent="0.3">
      <c r="B393">
        <v>3426.54</v>
      </c>
      <c r="C393">
        <v>808.99400000000003</v>
      </c>
      <c r="D393">
        <v>4933.8500000000004</v>
      </c>
      <c r="F393">
        <v>1009.13</v>
      </c>
      <c r="G393">
        <v>469.774</v>
      </c>
      <c r="H393">
        <v>492.96800000000002</v>
      </c>
    </row>
    <row r="394" spans="2:8" x14ac:dyDescent="0.3">
      <c r="B394">
        <v>3507.44</v>
      </c>
      <c r="C394">
        <v>940.21600000000001</v>
      </c>
      <c r="D394">
        <v>4675.82</v>
      </c>
      <c r="F394">
        <v>433.488</v>
      </c>
      <c r="G394">
        <v>761.61900000000003</v>
      </c>
      <c r="H394">
        <v>549.62800000000004</v>
      </c>
    </row>
    <row r="395" spans="2:8" x14ac:dyDescent="0.3">
      <c r="B395">
        <v>2945.38</v>
      </c>
      <c r="C395">
        <v>1170.8399999999999</v>
      </c>
      <c r="D395">
        <v>4442.25</v>
      </c>
      <c r="F395">
        <v>1171.31</v>
      </c>
      <c r="G395">
        <v>812.97199999999998</v>
      </c>
      <c r="H395">
        <v>516.05899999999997</v>
      </c>
    </row>
    <row r="396" spans="2:8" x14ac:dyDescent="0.3">
      <c r="B396">
        <v>1385.98</v>
      </c>
      <c r="C396">
        <v>1565.59</v>
      </c>
      <c r="D396">
        <v>2564.27</v>
      </c>
      <c r="F396">
        <v>1116.6600000000001</v>
      </c>
      <c r="G396">
        <v>1195.74</v>
      </c>
      <c r="H396">
        <v>708.76700000000005</v>
      </c>
    </row>
    <row r="397" spans="2:8" x14ac:dyDescent="0.3">
      <c r="B397">
        <v>1875.33</v>
      </c>
      <c r="C397">
        <v>1236.57</v>
      </c>
      <c r="D397">
        <v>3946.58</v>
      </c>
      <c r="F397">
        <v>1325.32</v>
      </c>
      <c r="G397">
        <v>1310.82</v>
      </c>
      <c r="H397">
        <v>283.04399999999998</v>
      </c>
    </row>
    <row r="398" spans="2:8" x14ac:dyDescent="0.3">
      <c r="B398">
        <v>1537.9</v>
      </c>
      <c r="C398">
        <v>1937.11</v>
      </c>
      <c r="D398">
        <v>3010.93</v>
      </c>
      <c r="F398">
        <v>1821.31</v>
      </c>
      <c r="G398">
        <v>1622.36</v>
      </c>
      <c r="H398">
        <v>393.74799999999999</v>
      </c>
    </row>
    <row r="399" spans="2:8" x14ac:dyDescent="0.3">
      <c r="B399">
        <v>1483.06</v>
      </c>
      <c r="C399">
        <v>1556.13</v>
      </c>
      <c r="D399">
        <v>1411.89</v>
      </c>
      <c r="F399">
        <v>1566.75</v>
      </c>
      <c r="G399">
        <v>1281.54</v>
      </c>
      <c r="H399">
        <v>55.293599999999998</v>
      </c>
    </row>
    <row r="400" spans="2:8" x14ac:dyDescent="0.3">
      <c r="B400">
        <v>2287.15</v>
      </c>
      <c r="C400">
        <v>1599.52</v>
      </c>
      <c r="D400">
        <v>3550.51</v>
      </c>
      <c r="F400">
        <v>1066.22</v>
      </c>
      <c r="G400">
        <v>1187.45</v>
      </c>
    </row>
    <row r="401" spans="2:8" x14ac:dyDescent="0.3">
      <c r="B401">
        <v>978.21100000000001</v>
      </c>
      <c r="C401">
        <v>2488.5100000000002</v>
      </c>
      <c r="D401">
        <v>7819.41</v>
      </c>
      <c r="F401">
        <v>984.07299999999998</v>
      </c>
      <c r="G401">
        <v>1129.21</v>
      </c>
    </row>
    <row r="402" spans="2:8" x14ac:dyDescent="0.3">
      <c r="B402">
        <v>2028.16</v>
      </c>
      <c r="C402">
        <v>1947.95</v>
      </c>
      <c r="D402">
        <v>3421.06</v>
      </c>
      <c r="F402">
        <v>972.88400000000001</v>
      </c>
      <c r="G402">
        <v>1017.23</v>
      </c>
    </row>
    <row r="403" spans="2:8" x14ac:dyDescent="0.3">
      <c r="B403">
        <v>1769.49</v>
      </c>
      <c r="C403">
        <v>1476.13</v>
      </c>
      <c r="D403">
        <v>2627.39</v>
      </c>
      <c r="F403">
        <v>877.39099999999996</v>
      </c>
      <c r="G403">
        <v>911.29600000000005</v>
      </c>
      <c r="H403">
        <v>9.5644500000000008</v>
      </c>
    </row>
    <row r="404" spans="2:8" x14ac:dyDescent="0.3">
      <c r="B404">
        <v>3369.01</v>
      </c>
      <c r="C404">
        <v>1224.92</v>
      </c>
      <c r="D404">
        <v>4094.62</v>
      </c>
      <c r="F404">
        <v>1081.23</v>
      </c>
      <c r="G404">
        <v>1187.93</v>
      </c>
    </row>
    <row r="405" spans="2:8" x14ac:dyDescent="0.3">
      <c r="B405">
        <v>3544.46</v>
      </c>
      <c r="C405">
        <v>1141.31</v>
      </c>
      <c r="D405">
        <v>4139.83</v>
      </c>
      <c r="F405">
        <v>1124.3499999999999</v>
      </c>
      <c r="G405">
        <v>1216.3399999999999</v>
      </c>
    </row>
    <row r="406" spans="2:8" x14ac:dyDescent="0.3">
      <c r="B406">
        <v>4462.0600000000004</v>
      </c>
      <c r="C406">
        <v>984.11500000000001</v>
      </c>
      <c r="D406">
        <v>2301.0700000000002</v>
      </c>
      <c r="F406">
        <v>925.99599999999998</v>
      </c>
      <c r="G406">
        <v>1038.19</v>
      </c>
    </row>
    <row r="407" spans="2:8" x14ac:dyDescent="0.3">
      <c r="B407">
        <v>2340.84</v>
      </c>
      <c r="C407">
        <v>1388.31</v>
      </c>
      <c r="D407">
        <v>2105.81</v>
      </c>
      <c r="F407">
        <v>533.62599999999998</v>
      </c>
      <c r="G407">
        <v>951.92</v>
      </c>
    </row>
    <row r="408" spans="2:8" x14ac:dyDescent="0.3">
      <c r="B408">
        <v>3832.87</v>
      </c>
      <c r="C408">
        <v>2016.16</v>
      </c>
      <c r="D408">
        <v>1998.75</v>
      </c>
      <c r="F408">
        <v>923.48800000000006</v>
      </c>
      <c r="G408">
        <v>1022.7</v>
      </c>
    </row>
    <row r="409" spans="2:8" x14ac:dyDescent="0.3">
      <c r="B409">
        <v>6322.21</v>
      </c>
      <c r="C409">
        <v>1250.5</v>
      </c>
      <c r="D409">
        <v>1698.65</v>
      </c>
      <c r="F409">
        <v>1150.47</v>
      </c>
      <c r="G409">
        <v>947.31100000000004</v>
      </c>
    </row>
    <row r="410" spans="2:8" x14ac:dyDescent="0.3">
      <c r="B410">
        <v>3547.38</v>
      </c>
      <c r="C410">
        <v>2192.14</v>
      </c>
      <c r="D410">
        <v>1084.5899999999999</v>
      </c>
      <c r="F410">
        <v>1088.32</v>
      </c>
      <c r="G410">
        <v>699.62300000000005</v>
      </c>
    </row>
    <row r="411" spans="2:8" x14ac:dyDescent="0.3">
      <c r="B411">
        <v>4478.68</v>
      </c>
      <c r="C411">
        <v>1023.89</v>
      </c>
      <c r="D411">
        <v>1388.31</v>
      </c>
      <c r="F411">
        <v>903.697</v>
      </c>
      <c r="G411">
        <v>588.37199999999996</v>
      </c>
    </row>
    <row r="412" spans="2:8" x14ac:dyDescent="0.3">
      <c r="B412">
        <v>4925.09</v>
      </c>
      <c r="C412">
        <v>1052.1199999999999</v>
      </c>
      <c r="D412">
        <v>1829.39</v>
      </c>
      <c r="F412">
        <v>630.28899999999999</v>
      </c>
      <c r="G412">
        <v>631.76700000000005</v>
      </c>
    </row>
    <row r="413" spans="2:8" x14ac:dyDescent="0.3">
      <c r="B413">
        <v>4905.59</v>
      </c>
      <c r="C413">
        <v>483.58499999999998</v>
      </c>
      <c r="D413">
        <v>1340.17</v>
      </c>
      <c r="F413">
        <v>651.96699999999998</v>
      </c>
      <c r="G413">
        <v>848.70600000000002</v>
      </c>
    </row>
    <row r="414" spans="2:8" x14ac:dyDescent="0.3">
      <c r="B414">
        <v>2967.32</v>
      </c>
      <c r="C414">
        <v>890.51900000000001</v>
      </c>
      <c r="D414">
        <v>1368.78</v>
      </c>
      <c r="F414">
        <v>1011.8</v>
      </c>
      <c r="G414">
        <v>1039.6099999999999</v>
      </c>
    </row>
    <row r="415" spans="2:8" x14ac:dyDescent="0.3">
      <c r="B415">
        <v>4635.92</v>
      </c>
      <c r="C415">
        <v>1119.98</v>
      </c>
      <c r="D415">
        <v>1824.22</v>
      </c>
      <c r="F415">
        <v>1111.82</v>
      </c>
      <c r="G415">
        <v>1125.8399999999999</v>
      </c>
    </row>
    <row r="416" spans="2:8" x14ac:dyDescent="0.3">
      <c r="B416">
        <v>5150.8900000000003</v>
      </c>
      <c r="C416">
        <v>1396.58</v>
      </c>
      <c r="D416">
        <v>2881.97</v>
      </c>
      <c r="F416">
        <v>692.65099999999995</v>
      </c>
      <c r="G416">
        <v>1121.6099999999999</v>
      </c>
    </row>
    <row r="417" spans="1:8" x14ac:dyDescent="0.3">
      <c r="B417">
        <v>3402.29</v>
      </c>
      <c r="C417">
        <v>1835.5</v>
      </c>
      <c r="D417">
        <v>2647.47</v>
      </c>
      <c r="F417">
        <v>460.35</v>
      </c>
      <c r="G417">
        <v>1096.08</v>
      </c>
    </row>
    <row r="418" spans="1:8" x14ac:dyDescent="0.3">
      <c r="B418">
        <v>4840.26</v>
      </c>
      <c r="C418">
        <v>1167.07</v>
      </c>
      <c r="D418">
        <v>2185.1</v>
      </c>
      <c r="F418">
        <v>862.94899999999996</v>
      </c>
      <c r="G418">
        <v>1061.21</v>
      </c>
    </row>
    <row r="419" spans="1:8" x14ac:dyDescent="0.3">
      <c r="A419" s="32" t="s">
        <v>40</v>
      </c>
      <c r="B419" s="35">
        <f>AVERAGE(B416:B418)</f>
        <v>4464.4800000000005</v>
      </c>
      <c r="C419" s="35">
        <f t="shared" ref="C419:H419" si="3">AVERAGE(C416:C418)</f>
        <v>1466.3833333333332</v>
      </c>
      <c r="D419" s="35">
        <f t="shared" si="3"/>
        <v>2571.5133333333329</v>
      </c>
      <c r="E419" s="35"/>
      <c r="F419" s="35">
        <f t="shared" si="3"/>
        <v>671.98333333333323</v>
      </c>
      <c r="G419" s="35">
        <f t="shared" si="3"/>
        <v>1092.9666666666665</v>
      </c>
      <c r="H419" s="35" t="e">
        <f t="shared" si="3"/>
        <v>#DIV/0!</v>
      </c>
    </row>
    <row r="420" spans="1:8" x14ac:dyDescent="0.3">
      <c r="A420" s="32" t="s">
        <v>41</v>
      </c>
      <c r="B420" s="35">
        <f>STDEV(B416:B418)</f>
        <v>932.90323522860615</v>
      </c>
      <c r="C420" s="35">
        <f t="shared" ref="C420:H420" si="4">STDEV(C416:C418)</f>
        <v>339.63810921822943</v>
      </c>
      <c r="D420" s="35">
        <f t="shared" si="4"/>
        <v>354.58991896743578</v>
      </c>
      <c r="E420" s="35"/>
      <c r="F420" s="35">
        <f t="shared" si="4"/>
        <v>202.09367390973287</v>
      </c>
      <c r="G420" s="35">
        <f t="shared" si="4"/>
        <v>30.320119282966701</v>
      </c>
      <c r="H420" s="35" t="e">
        <f t="shared" si="4"/>
        <v>#DIV/0!</v>
      </c>
    </row>
    <row r="421" spans="1:8" x14ac:dyDescent="0.3">
      <c r="A421" s="32" t="s">
        <v>42</v>
      </c>
      <c r="B421" s="35">
        <f>B420/SQRT(COUNT(B416:B418))</f>
        <v>538.61193398710861</v>
      </c>
      <c r="C421" s="35">
        <f t="shared" ref="C421:H421" si="5">C420/SQRT(COUNT(C416:C418))</f>
        <v>196.09015378420028</v>
      </c>
      <c r="D421" s="35">
        <f t="shared" si="5"/>
        <v>204.72258516777666</v>
      </c>
      <c r="E421" s="35"/>
      <c r="F421" s="35">
        <f t="shared" si="5"/>
        <v>116.67883703330473</v>
      </c>
      <c r="G421" s="35">
        <f t="shared" si="5"/>
        <v>17.50532902988239</v>
      </c>
      <c r="H421" s="35" t="e">
        <f t="shared" si="5"/>
        <v>#DIV/0!</v>
      </c>
    </row>
    <row r="422" spans="1:8" x14ac:dyDescent="0.25">
      <c r="A422" s="33" t="s">
        <v>43</v>
      </c>
      <c r="B422" s="36" t="s">
        <v>49</v>
      </c>
      <c r="C422" s="36" t="s">
        <v>165</v>
      </c>
      <c r="D422" s="36" t="s">
        <v>174</v>
      </c>
      <c r="E422" s="36"/>
      <c r="F422" s="36" t="s">
        <v>175</v>
      </c>
      <c r="G422" s="36" t="s">
        <v>176</v>
      </c>
      <c r="H422" s="36" t="s">
        <v>177</v>
      </c>
    </row>
  </sheetData>
  <mergeCells count="2">
    <mergeCell ref="C2:F2"/>
    <mergeCell ref="C8:F8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E42AE-CF91-4C83-9D73-0B0A1A415AA6}">
  <dimension ref="A2:K8"/>
  <sheetViews>
    <sheetView workbookViewId="0">
      <selection activeCell="H7" sqref="H7"/>
    </sheetView>
  </sheetViews>
  <sheetFormatPr defaultRowHeight="14" x14ac:dyDescent="0.3"/>
  <cols>
    <col min="5" max="5" width="10.5" customWidth="1"/>
  </cols>
  <sheetData>
    <row r="2" spans="1:11" x14ac:dyDescent="0.3">
      <c r="A2" s="112" t="s">
        <v>231</v>
      </c>
      <c r="B2" s="78" t="s">
        <v>241</v>
      </c>
    </row>
    <row r="3" spans="1:11" ht="15" x14ac:dyDescent="0.3">
      <c r="C3" s="173" t="s">
        <v>492</v>
      </c>
      <c r="D3" s="173"/>
      <c r="E3" s="173"/>
      <c r="F3" s="21"/>
      <c r="G3" s="21"/>
      <c r="H3" s="21"/>
      <c r="I3" s="22"/>
      <c r="J3" s="22"/>
      <c r="K3" s="23"/>
    </row>
    <row r="4" spans="1:11" x14ac:dyDescent="0.3">
      <c r="B4" s="5"/>
      <c r="C4" s="11" t="s">
        <v>44</v>
      </c>
      <c r="D4" s="11" t="s">
        <v>45</v>
      </c>
      <c r="E4" s="11" t="s">
        <v>46</v>
      </c>
      <c r="F4" s="6" t="s">
        <v>40</v>
      </c>
      <c r="G4" s="7" t="s">
        <v>41</v>
      </c>
      <c r="H4" s="7" t="s">
        <v>42</v>
      </c>
      <c r="I4" s="176" t="s">
        <v>43</v>
      </c>
      <c r="J4" s="177"/>
      <c r="K4" s="177"/>
    </row>
    <row r="5" spans="1:11" x14ac:dyDescent="0.25">
      <c r="A5" s="74" t="s">
        <v>232</v>
      </c>
      <c r="B5" s="81" t="s">
        <v>2</v>
      </c>
      <c r="C5" s="49">
        <v>3.6857721000000003E-2</v>
      </c>
      <c r="D5" s="50">
        <v>4.1951259999999997E-2</v>
      </c>
      <c r="E5" s="51">
        <v>3.7721504000000003E-2</v>
      </c>
      <c r="F5" s="13">
        <f>AVERAGE(C5:E5)</f>
        <v>3.8843494999999999E-2</v>
      </c>
      <c r="G5" s="13">
        <f>STDEV(C5:E5)</f>
        <v>2.7258361541352741E-3</v>
      </c>
      <c r="H5" s="13">
        <f>G5/SQRT(COUNT(C5:E5))</f>
        <v>1.5737622373568148E-3</v>
      </c>
      <c r="I5" s="24" t="s">
        <v>232</v>
      </c>
      <c r="J5" s="95"/>
      <c r="K5" s="96"/>
    </row>
    <row r="6" spans="1:11" x14ac:dyDescent="0.25">
      <c r="A6" s="75" t="s">
        <v>232</v>
      </c>
      <c r="B6" s="3" t="s">
        <v>3</v>
      </c>
      <c r="C6" s="61">
        <v>0.10589079799999999</v>
      </c>
      <c r="D6" s="2">
        <v>0.117150114</v>
      </c>
      <c r="E6" s="65">
        <v>7.4164652999999997E-2</v>
      </c>
      <c r="F6" s="35">
        <f>AVERAGE(C6:E6)</f>
        <v>9.9068521666666645E-2</v>
      </c>
      <c r="G6" s="35">
        <f>STDEV(C6:E6)</f>
        <v>2.2290021424886657E-2</v>
      </c>
      <c r="H6" s="35">
        <f>G6/SQRT(COUNT(C6:E6))</f>
        <v>1.2869149869900839E-2</v>
      </c>
      <c r="I6" s="99">
        <v>0.41959999999999997</v>
      </c>
      <c r="J6" s="1" t="s">
        <v>232</v>
      </c>
      <c r="K6" s="97"/>
    </row>
    <row r="7" spans="1:11" x14ac:dyDescent="0.25">
      <c r="A7" s="75" t="s">
        <v>233</v>
      </c>
      <c r="B7" s="3" t="s">
        <v>2</v>
      </c>
      <c r="C7" s="61">
        <v>0.12778454</v>
      </c>
      <c r="D7" s="2">
        <v>9.5944340000000003E-2</v>
      </c>
      <c r="E7" s="65">
        <v>4.9564676000000002E-2</v>
      </c>
      <c r="F7" s="35">
        <f>AVERAGE(C7:E7)</f>
        <v>9.1097852000000021E-2</v>
      </c>
      <c r="G7" s="35">
        <f>STDEV(C7:E7)</f>
        <v>3.9334502863201774E-2</v>
      </c>
      <c r="H7" s="35">
        <f>G7/SQRT(COUNT(C7:E7))</f>
        <v>2.2709785816509651E-2</v>
      </c>
      <c r="I7" s="100">
        <v>0.5292</v>
      </c>
      <c r="J7" s="35">
        <v>0.99619999999999997</v>
      </c>
      <c r="K7" s="85" t="s">
        <v>233</v>
      </c>
    </row>
    <row r="8" spans="1:11" x14ac:dyDescent="0.25">
      <c r="A8" s="76" t="s">
        <v>233</v>
      </c>
      <c r="B8" s="80" t="s">
        <v>3</v>
      </c>
      <c r="C8" s="52">
        <v>0.18043821199999999</v>
      </c>
      <c r="D8" s="53">
        <v>0.207912715</v>
      </c>
      <c r="E8" s="54">
        <v>0.32876088199999998</v>
      </c>
      <c r="F8" s="18">
        <f>AVERAGE(C8:E8)</f>
        <v>0.23903726966666664</v>
      </c>
      <c r="G8" s="18">
        <f>STDEV(C8:E8)</f>
        <v>7.890790224293745E-2</v>
      </c>
      <c r="H8" s="18">
        <f>G8/SQRT(COUNT(C8:E8))</f>
        <v>4.5557498601148612E-2</v>
      </c>
      <c r="I8" s="101">
        <v>2.8999999999999998E-3</v>
      </c>
      <c r="J8" s="18">
        <v>2.2800000000000001E-2</v>
      </c>
      <c r="K8" s="19">
        <v>1.7000000000000001E-2</v>
      </c>
    </row>
  </sheetData>
  <mergeCells count="2">
    <mergeCell ref="C3:E3"/>
    <mergeCell ref="I4:K4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40D26-5988-4967-A534-3F85624174B4}">
  <dimension ref="A4:T25"/>
  <sheetViews>
    <sheetView zoomScale="90" zoomScaleNormal="90" workbookViewId="0">
      <selection activeCell="P9" sqref="P9"/>
    </sheetView>
  </sheetViews>
  <sheetFormatPr defaultRowHeight="14" x14ac:dyDescent="0.3"/>
  <sheetData>
    <row r="4" spans="1:20" ht="18.5" x14ac:dyDescent="0.3">
      <c r="A4" s="112" t="s">
        <v>239</v>
      </c>
      <c r="B4" s="78" t="s">
        <v>436</v>
      </c>
    </row>
    <row r="5" spans="1:20" ht="14.5" x14ac:dyDescent="0.25">
      <c r="C5" s="173" t="s">
        <v>493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</row>
    <row r="6" spans="1:20" x14ac:dyDescent="0.3">
      <c r="B6" s="5"/>
      <c r="C6" s="11" t="s">
        <v>44</v>
      </c>
      <c r="D6" s="11" t="s">
        <v>45</v>
      </c>
      <c r="E6" s="11" t="s">
        <v>46</v>
      </c>
      <c r="F6" s="11" t="s">
        <v>47</v>
      </c>
      <c r="G6" s="11" t="s">
        <v>48</v>
      </c>
      <c r="H6" s="11" t="s">
        <v>234</v>
      </c>
      <c r="I6" s="11" t="s">
        <v>235</v>
      </c>
      <c r="J6" s="11" t="s">
        <v>236</v>
      </c>
      <c r="K6" s="11" t="s">
        <v>237</v>
      </c>
      <c r="L6" s="11" t="s">
        <v>65</v>
      </c>
      <c r="M6" s="11" t="s">
        <v>67</v>
      </c>
      <c r="N6" s="11" t="s">
        <v>68</v>
      </c>
      <c r="O6" s="6" t="s">
        <v>40</v>
      </c>
      <c r="P6" s="7" t="s">
        <v>41</v>
      </c>
      <c r="Q6" s="7" t="s">
        <v>42</v>
      </c>
      <c r="R6" s="176" t="s">
        <v>43</v>
      </c>
      <c r="S6" s="177"/>
      <c r="T6" s="178"/>
    </row>
    <row r="7" spans="1:20" x14ac:dyDescent="0.25">
      <c r="A7" s="74" t="s">
        <v>59</v>
      </c>
      <c r="B7" s="102" t="s">
        <v>12</v>
      </c>
      <c r="C7" s="49">
        <v>3</v>
      </c>
      <c r="D7" s="50">
        <v>11</v>
      </c>
      <c r="E7" s="50">
        <v>6</v>
      </c>
      <c r="F7" s="50">
        <v>2</v>
      </c>
      <c r="G7" s="50">
        <v>5</v>
      </c>
      <c r="H7" s="50">
        <v>3</v>
      </c>
      <c r="I7" s="50">
        <v>8</v>
      </c>
      <c r="J7" s="50">
        <v>11</v>
      </c>
      <c r="K7" s="50">
        <v>8</v>
      </c>
      <c r="L7" s="50">
        <v>10</v>
      </c>
      <c r="M7" s="50">
        <v>5</v>
      </c>
      <c r="N7" s="50">
        <v>3</v>
      </c>
      <c r="O7" s="12">
        <f>AVERAGE(C7:N7)</f>
        <v>6.25</v>
      </c>
      <c r="P7" s="13">
        <f>STDEV(C7:N7)</f>
        <v>3.2787192621510002</v>
      </c>
      <c r="Q7" s="13">
        <f>P7/SQRT(COUNT(C7:N7))</f>
        <v>0.9464847243000456</v>
      </c>
      <c r="R7" s="24" t="s">
        <v>514</v>
      </c>
      <c r="S7" s="95"/>
      <c r="T7" s="96"/>
    </row>
    <row r="8" spans="1:20" x14ac:dyDescent="0.25">
      <c r="A8" s="75" t="s">
        <v>59</v>
      </c>
      <c r="B8" s="83" t="s">
        <v>437</v>
      </c>
      <c r="C8" s="61">
        <v>10</v>
      </c>
      <c r="D8" s="2">
        <v>4</v>
      </c>
      <c r="E8" s="2">
        <v>6</v>
      </c>
      <c r="F8" s="2">
        <v>4</v>
      </c>
      <c r="G8" s="2">
        <v>9</v>
      </c>
      <c r="H8" s="2">
        <v>4</v>
      </c>
      <c r="I8" s="2">
        <v>4</v>
      </c>
      <c r="J8" s="2">
        <v>4</v>
      </c>
      <c r="K8" s="2">
        <v>6</v>
      </c>
      <c r="L8" s="2">
        <v>2</v>
      </c>
      <c r="M8" s="2">
        <v>1</v>
      </c>
      <c r="N8" s="2">
        <v>11</v>
      </c>
      <c r="O8" s="91">
        <f t="shared" ref="O8:O10" si="0">AVERAGE(C8:N8)</f>
        <v>5.416666666666667</v>
      </c>
      <c r="P8" s="35">
        <f t="shared" ref="P8:P10" si="1">STDEV(C8:N8)</f>
        <v>3.1176428547376895</v>
      </c>
      <c r="Q8" s="35">
        <f t="shared" ref="Q8:Q10" si="2">P8/SQRT(COUNT(C8:N8))</f>
        <v>0.89998597070995923</v>
      </c>
      <c r="R8" s="58">
        <v>0.99470000000000003</v>
      </c>
      <c r="S8" s="1" t="s">
        <v>515</v>
      </c>
      <c r="T8" s="103"/>
    </row>
    <row r="9" spans="1:20" x14ac:dyDescent="0.25">
      <c r="A9" s="75" t="s">
        <v>238</v>
      </c>
      <c r="B9" s="83" t="s">
        <v>438</v>
      </c>
      <c r="C9" s="61">
        <v>14</v>
      </c>
      <c r="D9" s="2">
        <v>24</v>
      </c>
      <c r="E9" s="2">
        <v>23</v>
      </c>
      <c r="F9" s="2">
        <v>10</v>
      </c>
      <c r="G9" s="2">
        <v>16</v>
      </c>
      <c r="H9" s="2">
        <v>17</v>
      </c>
      <c r="I9" s="2">
        <v>15</v>
      </c>
      <c r="J9" s="2">
        <v>13</v>
      </c>
      <c r="K9" s="2">
        <v>12</v>
      </c>
      <c r="L9" s="2">
        <v>25</v>
      </c>
      <c r="M9" s="2">
        <v>17</v>
      </c>
      <c r="N9" s="2">
        <v>15</v>
      </c>
      <c r="O9" s="91">
        <f t="shared" si="0"/>
        <v>16.75</v>
      </c>
      <c r="P9" s="35">
        <f t="shared" si="1"/>
        <v>4.8265364958171144</v>
      </c>
      <c r="Q9" s="35">
        <f t="shared" si="2"/>
        <v>1.393301072556782</v>
      </c>
      <c r="R9" s="58" t="s">
        <v>49</v>
      </c>
      <c r="S9" s="3" t="s">
        <v>49</v>
      </c>
      <c r="T9" s="85" t="s">
        <v>516</v>
      </c>
    </row>
    <row r="10" spans="1:20" x14ac:dyDescent="0.25">
      <c r="A10" s="76" t="s">
        <v>238</v>
      </c>
      <c r="B10" s="84" t="s">
        <v>13</v>
      </c>
      <c r="C10" s="52">
        <v>19</v>
      </c>
      <c r="D10" s="53">
        <v>11</v>
      </c>
      <c r="E10" s="53">
        <v>14</v>
      </c>
      <c r="F10" s="53">
        <v>14</v>
      </c>
      <c r="G10" s="53">
        <v>19</v>
      </c>
      <c r="H10" s="53">
        <v>11</v>
      </c>
      <c r="I10" s="53">
        <v>13</v>
      </c>
      <c r="J10" s="53">
        <v>13</v>
      </c>
      <c r="K10" s="53">
        <v>10</v>
      </c>
      <c r="L10" s="53">
        <v>12</v>
      </c>
      <c r="M10" s="53">
        <v>19</v>
      </c>
      <c r="N10" s="53">
        <v>14</v>
      </c>
      <c r="O10" s="17">
        <f t="shared" si="0"/>
        <v>14.083333333333334</v>
      </c>
      <c r="P10" s="18">
        <f t="shared" si="1"/>
        <v>3.2321772378645455</v>
      </c>
      <c r="Q10" s="18">
        <f t="shared" si="2"/>
        <v>0.9330491991748382</v>
      </c>
      <c r="R10" s="59" t="s">
        <v>49</v>
      </c>
      <c r="S10" s="80" t="s">
        <v>49</v>
      </c>
      <c r="T10" s="84">
        <v>0.4052</v>
      </c>
    </row>
    <row r="20" spans="1:18" x14ac:dyDescent="0.3">
      <c r="B20" s="174"/>
      <c r="C20" s="175"/>
      <c r="D20" s="175"/>
      <c r="E20" s="175"/>
      <c r="F20" s="30"/>
      <c r="G20" s="30"/>
      <c r="H20" s="30"/>
    </row>
    <row r="21" spans="1:18" x14ac:dyDescent="0.3">
      <c r="B21" s="5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2"/>
      <c r="P21" s="32"/>
      <c r="Q21" s="32"/>
      <c r="R21" s="33"/>
    </row>
    <row r="22" spans="1:18" x14ac:dyDescent="0.25">
      <c r="A22" s="1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35"/>
      <c r="P22" s="35"/>
      <c r="Q22" s="35"/>
      <c r="R22" s="36"/>
    </row>
    <row r="23" spans="1:18" x14ac:dyDescent="0.25">
      <c r="A23" s="1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35"/>
      <c r="P23" s="35"/>
      <c r="Q23" s="35"/>
      <c r="R23" s="37"/>
    </row>
    <row r="24" spans="1:18" x14ac:dyDescent="0.25">
      <c r="A24" s="1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35"/>
      <c r="P24" s="35"/>
      <c r="Q24" s="35"/>
      <c r="R24" s="36"/>
    </row>
    <row r="25" spans="1:18" x14ac:dyDescent="0.25">
      <c r="A25" s="1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5"/>
      <c r="P25" s="35"/>
      <c r="Q25" s="35"/>
      <c r="R25" s="37"/>
    </row>
  </sheetData>
  <mergeCells count="3">
    <mergeCell ref="B20:E20"/>
    <mergeCell ref="C5:N5"/>
    <mergeCell ref="R6:T6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97784-5941-4ACC-A91D-AB5208AD7105}">
  <dimension ref="A1:AT27"/>
  <sheetViews>
    <sheetView topLeftCell="A10" zoomScale="80" zoomScaleNormal="80" workbookViewId="0">
      <selection activeCell="B1" sqref="B1"/>
    </sheetView>
  </sheetViews>
  <sheetFormatPr defaultRowHeight="14" x14ac:dyDescent="0.3"/>
  <sheetData>
    <row r="1" spans="1:46" ht="16.5" x14ac:dyDescent="0.3">
      <c r="A1" s="112" t="s">
        <v>240</v>
      </c>
      <c r="B1" s="78" t="s">
        <v>494</v>
      </c>
      <c r="C1" s="78"/>
      <c r="D1" s="78"/>
      <c r="E1" s="78"/>
    </row>
    <row r="2" spans="1:46" ht="15" x14ac:dyDescent="0.3">
      <c r="A2" s="112"/>
      <c r="B2" s="174" t="s">
        <v>495</v>
      </c>
      <c r="C2" s="179"/>
      <c r="D2" s="179"/>
      <c r="E2" s="179"/>
      <c r="F2" s="21"/>
      <c r="G2" s="21"/>
      <c r="H2" s="21"/>
      <c r="I2" s="22"/>
      <c r="J2" s="22"/>
      <c r="K2" s="23"/>
    </row>
    <row r="3" spans="1:46" x14ac:dyDescent="0.3">
      <c r="A3" s="112"/>
      <c r="B3" s="5"/>
      <c r="C3" s="11" t="s">
        <v>44</v>
      </c>
      <c r="D3" s="11" t="s">
        <v>45</v>
      </c>
      <c r="E3" s="11" t="s">
        <v>46</v>
      </c>
      <c r="F3" s="11" t="s">
        <v>47</v>
      </c>
      <c r="G3" s="11" t="s">
        <v>48</v>
      </c>
      <c r="H3" s="11" t="s">
        <v>234</v>
      </c>
      <c r="I3" s="11" t="s">
        <v>235</v>
      </c>
      <c r="J3" s="11" t="s">
        <v>236</v>
      </c>
      <c r="K3" s="11" t="s">
        <v>237</v>
      </c>
      <c r="L3" s="11" t="s">
        <v>65</v>
      </c>
      <c r="M3" s="11" t="s">
        <v>67</v>
      </c>
      <c r="N3" s="11" t="s">
        <v>68</v>
      </c>
      <c r="O3" s="11" t="s">
        <v>69</v>
      </c>
      <c r="P3" s="11" t="s">
        <v>70</v>
      </c>
      <c r="Q3" s="11" t="s">
        <v>71</v>
      </c>
      <c r="R3" s="11" t="s">
        <v>72</v>
      </c>
      <c r="S3" s="11" t="s">
        <v>73</v>
      </c>
      <c r="T3" s="11" t="s">
        <v>74</v>
      </c>
      <c r="U3" s="11" t="s">
        <v>75</v>
      </c>
      <c r="V3" s="11" t="s">
        <v>76</v>
      </c>
      <c r="W3" s="11" t="s">
        <v>77</v>
      </c>
      <c r="X3" s="11" t="s">
        <v>78</v>
      </c>
      <c r="Y3" s="11" t="s">
        <v>79</v>
      </c>
      <c r="Z3" s="11" t="s">
        <v>80</v>
      </c>
      <c r="AA3" s="11" t="s">
        <v>81</v>
      </c>
      <c r="AB3" s="11" t="s">
        <v>82</v>
      </c>
      <c r="AC3" s="11" t="s">
        <v>83</v>
      </c>
      <c r="AD3" s="11" t="s">
        <v>84</v>
      </c>
      <c r="AE3" s="11" t="s">
        <v>85</v>
      </c>
      <c r="AF3" s="11" t="s">
        <v>86</v>
      </c>
      <c r="AG3" s="11" t="s">
        <v>87</v>
      </c>
      <c r="AH3" s="11" t="s">
        <v>88</v>
      </c>
      <c r="AI3" s="11" t="s">
        <v>89</v>
      </c>
      <c r="AJ3" s="11" t="s">
        <v>90</v>
      </c>
      <c r="AK3" s="11" t="s">
        <v>91</v>
      </c>
      <c r="AL3" s="11" t="s">
        <v>92</v>
      </c>
      <c r="AM3" s="11" t="s">
        <v>93</v>
      </c>
      <c r="AN3" s="11" t="s">
        <v>94</v>
      </c>
      <c r="AO3" s="11" t="s">
        <v>95</v>
      </c>
      <c r="AP3" s="11" t="s">
        <v>96</v>
      </c>
      <c r="AQ3" s="6" t="s">
        <v>242</v>
      </c>
      <c r="AR3" s="7" t="s">
        <v>41</v>
      </c>
      <c r="AS3" s="7" t="s">
        <v>42</v>
      </c>
      <c r="AT3" s="56" t="s">
        <v>43</v>
      </c>
    </row>
    <row r="4" spans="1:46" x14ac:dyDescent="0.25">
      <c r="A4" s="112"/>
      <c r="B4" s="74" t="s">
        <v>59</v>
      </c>
      <c r="C4" s="49">
        <v>16</v>
      </c>
      <c r="D4" s="50">
        <v>8</v>
      </c>
      <c r="E4" s="50">
        <v>3</v>
      </c>
      <c r="F4" s="50">
        <v>7</v>
      </c>
      <c r="G4" s="50">
        <v>8</v>
      </c>
      <c r="H4" s="50">
        <v>6</v>
      </c>
      <c r="I4" s="50">
        <v>13</v>
      </c>
      <c r="J4" s="50">
        <v>3</v>
      </c>
      <c r="K4" s="50">
        <v>2</v>
      </c>
      <c r="L4" s="50">
        <v>14</v>
      </c>
      <c r="M4" s="50">
        <v>13</v>
      </c>
      <c r="N4" s="50">
        <v>7</v>
      </c>
      <c r="O4" s="50">
        <v>4</v>
      </c>
      <c r="P4" s="50">
        <v>12</v>
      </c>
      <c r="Q4" s="50">
        <v>18</v>
      </c>
      <c r="R4" s="50">
        <v>13</v>
      </c>
      <c r="S4" s="50">
        <v>16</v>
      </c>
      <c r="T4" s="50">
        <v>22</v>
      </c>
      <c r="U4" s="50">
        <v>14</v>
      </c>
      <c r="V4" s="50">
        <v>12</v>
      </c>
      <c r="W4" s="50">
        <v>10</v>
      </c>
      <c r="X4" s="50">
        <v>10</v>
      </c>
      <c r="Y4" s="50">
        <v>8</v>
      </c>
      <c r="Z4" s="50">
        <v>13</v>
      </c>
      <c r="AA4" s="50">
        <v>5</v>
      </c>
      <c r="AB4" s="50">
        <v>4</v>
      </c>
      <c r="AC4" s="50">
        <v>5</v>
      </c>
      <c r="AD4" s="50">
        <v>9</v>
      </c>
      <c r="AE4" s="50">
        <v>9</v>
      </c>
      <c r="AF4" s="50">
        <v>0</v>
      </c>
      <c r="AG4" s="50">
        <v>0</v>
      </c>
      <c r="AH4" s="50">
        <v>3</v>
      </c>
      <c r="AI4" s="50">
        <v>0</v>
      </c>
      <c r="AJ4" s="50">
        <v>2</v>
      </c>
      <c r="AK4" s="50">
        <v>1</v>
      </c>
      <c r="AL4" s="50">
        <v>2</v>
      </c>
      <c r="AM4" s="50">
        <v>9</v>
      </c>
      <c r="AN4" s="50">
        <v>3</v>
      </c>
      <c r="AO4" s="50">
        <v>3</v>
      </c>
      <c r="AP4" s="50">
        <v>6</v>
      </c>
      <c r="AQ4" s="12">
        <f>AVERAGE(C4:AP4)</f>
        <v>7.8250000000000002</v>
      </c>
      <c r="AR4" s="13">
        <f>STDEV(C4:AP4)</f>
        <v>5.481378733540752</v>
      </c>
      <c r="AS4" s="14">
        <f>AR4/SQRT(COUNT(C4:AP4))</f>
        <v>0.86668207579989809</v>
      </c>
      <c r="AT4" s="60"/>
    </row>
    <row r="5" spans="1:46" x14ac:dyDescent="0.25">
      <c r="A5" s="112"/>
      <c r="B5" s="76" t="s">
        <v>238</v>
      </c>
      <c r="C5" s="52">
        <v>46</v>
      </c>
      <c r="D5" s="53">
        <v>43</v>
      </c>
      <c r="E5" s="53">
        <v>35</v>
      </c>
      <c r="F5" s="53">
        <v>21</v>
      </c>
      <c r="G5" s="53">
        <v>55</v>
      </c>
      <c r="H5" s="53">
        <v>75</v>
      </c>
      <c r="I5" s="53">
        <v>50</v>
      </c>
      <c r="J5" s="53">
        <v>38</v>
      </c>
      <c r="K5" s="53">
        <v>62</v>
      </c>
      <c r="L5" s="53">
        <v>38</v>
      </c>
      <c r="M5" s="53">
        <v>58</v>
      </c>
      <c r="N5" s="53">
        <v>55</v>
      </c>
      <c r="O5" s="53">
        <v>7</v>
      </c>
      <c r="P5" s="53">
        <v>14</v>
      </c>
      <c r="Q5" s="53">
        <v>45</v>
      </c>
      <c r="R5" s="53">
        <v>4</v>
      </c>
      <c r="S5" s="53">
        <v>7</v>
      </c>
      <c r="T5" s="53">
        <v>4</v>
      </c>
      <c r="U5" s="53">
        <v>9</v>
      </c>
      <c r="V5" s="53">
        <v>5</v>
      </c>
      <c r="W5" s="53">
        <v>17</v>
      </c>
      <c r="X5" s="53">
        <v>10</v>
      </c>
      <c r="Y5" s="53">
        <v>5</v>
      </c>
      <c r="Z5" s="53">
        <v>0</v>
      </c>
      <c r="AA5" s="53">
        <v>4</v>
      </c>
      <c r="AB5" s="53">
        <v>8</v>
      </c>
      <c r="AC5" s="53">
        <v>21</v>
      </c>
      <c r="AD5" s="53">
        <v>3</v>
      </c>
      <c r="AE5" s="53">
        <v>2</v>
      </c>
      <c r="AF5" s="53">
        <v>6</v>
      </c>
      <c r="AG5" s="53">
        <v>14</v>
      </c>
      <c r="AH5" s="53"/>
      <c r="AI5" s="53"/>
      <c r="AJ5" s="53"/>
      <c r="AK5" s="53"/>
      <c r="AL5" s="54"/>
      <c r="AM5" s="52"/>
      <c r="AN5" s="53"/>
      <c r="AO5" s="53"/>
      <c r="AP5" s="53"/>
      <c r="AQ5" s="17">
        <f>AVERAGE(C5:AP5)</f>
        <v>24.548387096774192</v>
      </c>
      <c r="AR5" s="18">
        <f>STDEV(C5:AP5)</f>
        <v>22.254345957104526</v>
      </c>
      <c r="AS5" s="19">
        <f>AR5/SQRT(COUNT(C5:AP5))</f>
        <v>3.9969985270340955</v>
      </c>
      <c r="AT5" s="54" t="s">
        <v>49</v>
      </c>
    </row>
    <row r="6" spans="1:46" x14ac:dyDescent="0.25">
      <c r="A6" s="112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5"/>
      <c r="AR6" s="35"/>
      <c r="AS6" s="35"/>
      <c r="AT6" s="36"/>
    </row>
    <row r="7" spans="1:46" ht="16.5" x14ac:dyDescent="0.3">
      <c r="A7" s="112" t="s">
        <v>240</v>
      </c>
      <c r="B7" s="78" t="s">
        <v>496</v>
      </c>
      <c r="C7" s="78"/>
      <c r="D7" s="78"/>
      <c r="E7" s="78"/>
    </row>
    <row r="8" spans="1:46" ht="15" x14ac:dyDescent="0.3">
      <c r="A8" s="112"/>
      <c r="B8" s="174" t="s">
        <v>497</v>
      </c>
      <c r="C8" s="179"/>
      <c r="D8" s="179"/>
      <c r="E8" s="179"/>
      <c r="F8" s="21"/>
      <c r="G8" s="21"/>
      <c r="H8" s="21"/>
      <c r="I8" s="22"/>
      <c r="J8" s="22"/>
      <c r="K8" s="23"/>
    </row>
    <row r="9" spans="1:46" x14ac:dyDescent="0.3">
      <c r="A9" s="112"/>
      <c r="B9" s="5"/>
      <c r="C9" s="11" t="s">
        <v>44</v>
      </c>
      <c r="D9" s="11" t="s">
        <v>45</v>
      </c>
      <c r="E9" s="11" t="s">
        <v>46</v>
      </c>
      <c r="F9" s="11" t="s">
        <v>47</v>
      </c>
      <c r="G9" s="11" t="s">
        <v>48</v>
      </c>
      <c r="H9" s="11" t="s">
        <v>234</v>
      </c>
      <c r="I9" s="11" t="s">
        <v>235</v>
      </c>
      <c r="J9" s="11" t="s">
        <v>236</v>
      </c>
      <c r="K9" s="11" t="s">
        <v>237</v>
      </c>
      <c r="L9" s="11" t="s">
        <v>65</v>
      </c>
      <c r="M9" s="11" t="s">
        <v>67</v>
      </c>
      <c r="N9" s="11" t="s">
        <v>68</v>
      </c>
      <c r="O9" s="11" t="s">
        <v>69</v>
      </c>
      <c r="P9" s="11" t="s">
        <v>70</v>
      </c>
      <c r="Q9" s="11" t="s">
        <v>71</v>
      </c>
      <c r="R9" s="11" t="s">
        <v>72</v>
      </c>
      <c r="S9" s="11" t="s">
        <v>73</v>
      </c>
      <c r="T9" s="11" t="s">
        <v>74</v>
      </c>
      <c r="U9" s="11" t="s">
        <v>75</v>
      </c>
      <c r="V9" s="11" t="s">
        <v>76</v>
      </c>
      <c r="W9" s="11" t="s">
        <v>77</v>
      </c>
      <c r="X9" s="11" t="s">
        <v>78</v>
      </c>
      <c r="Y9" s="11" t="s">
        <v>79</v>
      </c>
      <c r="Z9" s="11" t="s">
        <v>80</v>
      </c>
      <c r="AA9" s="11" t="s">
        <v>81</v>
      </c>
      <c r="AB9" s="11" t="s">
        <v>82</v>
      </c>
      <c r="AC9" s="11" t="s">
        <v>83</v>
      </c>
      <c r="AD9" s="11" t="s">
        <v>84</v>
      </c>
      <c r="AE9" s="11" t="s">
        <v>85</v>
      </c>
      <c r="AF9" s="11" t="s">
        <v>86</v>
      </c>
      <c r="AG9" s="11" t="s">
        <v>87</v>
      </c>
      <c r="AH9" s="11" t="s">
        <v>88</v>
      </c>
      <c r="AI9" s="11" t="s">
        <v>89</v>
      </c>
      <c r="AJ9" s="11" t="s">
        <v>90</v>
      </c>
      <c r="AK9" s="11" t="s">
        <v>91</v>
      </c>
      <c r="AL9" s="11" t="s">
        <v>92</v>
      </c>
      <c r="AM9" s="11" t="s">
        <v>93</v>
      </c>
      <c r="AN9" s="11" t="s">
        <v>94</v>
      </c>
      <c r="AO9" s="11" t="s">
        <v>95</v>
      </c>
      <c r="AP9" s="11" t="s">
        <v>96</v>
      </c>
      <c r="AQ9" s="6" t="s">
        <v>242</v>
      </c>
      <c r="AR9" s="7" t="s">
        <v>41</v>
      </c>
      <c r="AS9" s="7" t="s">
        <v>42</v>
      </c>
      <c r="AT9" s="56" t="s">
        <v>43</v>
      </c>
    </row>
    <row r="10" spans="1:46" x14ac:dyDescent="0.25">
      <c r="A10" s="112"/>
      <c r="B10" s="24" t="s">
        <v>59</v>
      </c>
      <c r="C10" s="49">
        <v>22</v>
      </c>
      <c r="D10" s="50">
        <v>17</v>
      </c>
      <c r="E10" s="50">
        <v>10</v>
      </c>
      <c r="F10" s="50">
        <v>27</v>
      </c>
      <c r="G10" s="50">
        <v>28</v>
      </c>
      <c r="H10" s="50">
        <v>17</v>
      </c>
      <c r="I10" s="50">
        <v>8</v>
      </c>
      <c r="J10" s="50">
        <v>9</v>
      </c>
      <c r="K10" s="50">
        <v>9</v>
      </c>
      <c r="L10" s="50">
        <v>16</v>
      </c>
      <c r="M10" s="50">
        <v>32</v>
      </c>
      <c r="N10" s="50">
        <v>20</v>
      </c>
      <c r="O10" s="50">
        <v>14</v>
      </c>
      <c r="P10" s="50">
        <v>26</v>
      </c>
      <c r="Q10" s="50">
        <v>15</v>
      </c>
      <c r="R10" s="50">
        <v>23</v>
      </c>
      <c r="S10" s="50">
        <v>9</v>
      </c>
      <c r="T10" s="50">
        <v>6</v>
      </c>
      <c r="U10" s="50">
        <v>11</v>
      </c>
      <c r="V10" s="50">
        <v>11</v>
      </c>
      <c r="W10" s="50">
        <v>10</v>
      </c>
      <c r="X10" s="50">
        <v>18</v>
      </c>
      <c r="Y10" s="50">
        <v>7</v>
      </c>
      <c r="Z10" s="50">
        <v>7</v>
      </c>
      <c r="AA10" s="50">
        <v>9</v>
      </c>
      <c r="AB10" s="50">
        <v>9</v>
      </c>
      <c r="AC10" s="50">
        <v>30</v>
      </c>
      <c r="AD10" s="50">
        <v>30</v>
      </c>
      <c r="AE10" s="50">
        <v>8</v>
      </c>
      <c r="AF10" s="50">
        <v>8</v>
      </c>
      <c r="AG10" s="50">
        <v>26</v>
      </c>
      <c r="AH10" s="50">
        <v>11</v>
      </c>
      <c r="AI10" s="50">
        <v>14</v>
      </c>
      <c r="AJ10" s="50">
        <v>28</v>
      </c>
      <c r="AK10" s="50">
        <v>1</v>
      </c>
      <c r="AL10" s="50">
        <v>9</v>
      </c>
      <c r="AM10" s="50">
        <v>30</v>
      </c>
      <c r="AN10" s="50">
        <v>11</v>
      </c>
      <c r="AO10" s="50">
        <v>3</v>
      </c>
      <c r="AP10" s="51">
        <v>23</v>
      </c>
      <c r="AQ10" s="13">
        <f>AVERAGE(C10:AP10)</f>
        <v>15.55</v>
      </c>
      <c r="AR10" s="13">
        <f>STDEV(C10:AP10)</f>
        <v>8.6586254608797386</v>
      </c>
      <c r="AS10" s="14">
        <f>AR10/SQRT(COUNT(C10:AP10))</f>
        <v>1.3690488931352567</v>
      </c>
      <c r="AT10" s="15"/>
    </row>
    <row r="11" spans="1:46" x14ac:dyDescent="0.25">
      <c r="A11" s="112"/>
      <c r="B11" s="27" t="s">
        <v>238</v>
      </c>
      <c r="C11" s="52">
        <v>18</v>
      </c>
      <c r="D11" s="53">
        <v>45</v>
      </c>
      <c r="E11" s="53">
        <v>55</v>
      </c>
      <c r="F11" s="53">
        <v>45</v>
      </c>
      <c r="G11" s="53">
        <v>31</v>
      </c>
      <c r="H11" s="53">
        <v>42</v>
      </c>
      <c r="I11" s="53">
        <v>41</v>
      </c>
      <c r="J11" s="53">
        <v>60</v>
      </c>
      <c r="K11" s="53">
        <v>68</v>
      </c>
      <c r="L11" s="53">
        <v>29</v>
      </c>
      <c r="M11" s="53">
        <v>56</v>
      </c>
      <c r="N11" s="53">
        <v>56</v>
      </c>
      <c r="O11" s="53">
        <v>36</v>
      </c>
      <c r="P11" s="53">
        <v>25</v>
      </c>
      <c r="Q11" s="53">
        <v>71</v>
      </c>
      <c r="R11" s="53">
        <v>36</v>
      </c>
      <c r="S11" s="53">
        <v>38</v>
      </c>
      <c r="T11" s="53">
        <v>23</v>
      </c>
      <c r="U11" s="53">
        <v>68</v>
      </c>
      <c r="V11" s="53">
        <v>55</v>
      </c>
      <c r="W11" s="53">
        <v>99</v>
      </c>
      <c r="X11" s="53">
        <v>35</v>
      </c>
      <c r="Y11" s="53">
        <v>17</v>
      </c>
      <c r="Z11" s="53">
        <v>14</v>
      </c>
      <c r="AA11" s="53">
        <v>22</v>
      </c>
      <c r="AB11" s="53">
        <v>18</v>
      </c>
      <c r="AC11" s="53">
        <v>13</v>
      </c>
      <c r="AD11" s="53">
        <v>12</v>
      </c>
      <c r="AE11" s="53">
        <v>24</v>
      </c>
      <c r="AF11" s="53">
        <v>18</v>
      </c>
      <c r="AG11" s="53">
        <v>33</v>
      </c>
      <c r="AH11" s="53"/>
      <c r="AI11" s="53"/>
      <c r="AJ11" s="53"/>
      <c r="AK11" s="53"/>
      <c r="AL11" s="53"/>
      <c r="AM11" s="53"/>
      <c r="AN11" s="53"/>
      <c r="AO11" s="53"/>
      <c r="AP11" s="54"/>
      <c r="AQ11" s="18">
        <f>AVERAGE(C11:AP11)</f>
        <v>38.806451612903224</v>
      </c>
      <c r="AR11" s="18">
        <f>STDEV(C11:AP11)</f>
        <v>20.783678459853554</v>
      </c>
      <c r="AS11" s="19">
        <f>AR11/SQRT(COUNT(C11:AP11))</f>
        <v>3.7328588470093735</v>
      </c>
      <c r="AT11" s="104" t="s">
        <v>49</v>
      </c>
    </row>
    <row r="12" spans="1:46" x14ac:dyDescent="0.25">
      <c r="A12" s="112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35"/>
      <c r="AR12" s="35"/>
      <c r="AS12" s="35"/>
      <c r="AT12" s="36"/>
    </row>
    <row r="13" spans="1:46" ht="16.5" x14ac:dyDescent="0.3">
      <c r="A13" s="112" t="s">
        <v>240</v>
      </c>
      <c r="B13" s="78" t="s">
        <v>439</v>
      </c>
      <c r="C13" s="78"/>
      <c r="D13" s="78"/>
      <c r="E13" s="78"/>
    </row>
    <row r="14" spans="1:46" x14ac:dyDescent="0.3">
      <c r="A14" s="112"/>
      <c r="B14" s="174" t="s">
        <v>243</v>
      </c>
      <c r="C14" s="179"/>
      <c r="D14" s="179"/>
      <c r="E14" s="179"/>
      <c r="F14" s="21"/>
      <c r="G14" s="21"/>
      <c r="H14" s="21"/>
      <c r="I14" s="22"/>
      <c r="J14" s="22"/>
      <c r="K14" s="23"/>
    </row>
    <row r="15" spans="1:46" x14ac:dyDescent="0.3">
      <c r="A15" s="112"/>
      <c r="B15" s="5"/>
      <c r="C15" s="11" t="s">
        <v>44</v>
      </c>
      <c r="D15" s="11" t="s">
        <v>45</v>
      </c>
      <c r="E15" s="11" t="s">
        <v>46</v>
      </c>
      <c r="F15" s="11" t="s">
        <v>47</v>
      </c>
      <c r="G15" s="11" t="s">
        <v>48</v>
      </c>
      <c r="H15" s="11" t="s">
        <v>234</v>
      </c>
      <c r="I15" s="11" t="s">
        <v>235</v>
      </c>
      <c r="J15" s="11" t="s">
        <v>236</v>
      </c>
      <c r="K15" s="11" t="s">
        <v>237</v>
      </c>
      <c r="L15" s="11" t="s">
        <v>65</v>
      </c>
      <c r="M15" s="11" t="s">
        <v>67</v>
      </c>
      <c r="N15" s="11" t="s">
        <v>68</v>
      </c>
      <c r="O15" s="11" t="s">
        <v>69</v>
      </c>
      <c r="P15" s="11" t="s">
        <v>70</v>
      </c>
      <c r="Q15" s="11" t="s">
        <v>71</v>
      </c>
      <c r="R15" s="11" t="s">
        <v>72</v>
      </c>
      <c r="S15" s="11" t="s">
        <v>73</v>
      </c>
      <c r="T15" s="11" t="s">
        <v>74</v>
      </c>
      <c r="U15" s="11" t="s">
        <v>75</v>
      </c>
      <c r="V15" s="11" t="s">
        <v>76</v>
      </c>
      <c r="W15" s="11" t="s">
        <v>77</v>
      </c>
      <c r="X15" s="11" t="s">
        <v>78</v>
      </c>
      <c r="Y15" s="11" t="s">
        <v>79</v>
      </c>
      <c r="Z15" s="11" t="s">
        <v>80</v>
      </c>
      <c r="AA15" s="11" t="s">
        <v>81</v>
      </c>
      <c r="AB15" s="11" t="s">
        <v>82</v>
      </c>
      <c r="AC15" s="11" t="s">
        <v>83</v>
      </c>
      <c r="AD15" s="11" t="s">
        <v>84</v>
      </c>
      <c r="AE15" s="11" t="s">
        <v>85</v>
      </c>
      <c r="AF15" s="11" t="s">
        <v>86</v>
      </c>
      <c r="AG15" s="11" t="s">
        <v>87</v>
      </c>
      <c r="AH15" s="11" t="s">
        <v>88</v>
      </c>
      <c r="AI15" s="11" t="s">
        <v>89</v>
      </c>
      <c r="AJ15" s="11" t="s">
        <v>90</v>
      </c>
      <c r="AK15" s="11" t="s">
        <v>91</v>
      </c>
      <c r="AL15" s="11" t="s">
        <v>92</v>
      </c>
      <c r="AM15" s="11" t="s">
        <v>93</v>
      </c>
      <c r="AN15" s="11" t="s">
        <v>94</v>
      </c>
      <c r="AO15" s="11" t="s">
        <v>95</v>
      </c>
      <c r="AP15" s="11" t="s">
        <v>96</v>
      </c>
      <c r="AQ15" s="6" t="s">
        <v>242</v>
      </c>
      <c r="AR15" s="7" t="s">
        <v>41</v>
      </c>
      <c r="AS15" s="7" t="s">
        <v>42</v>
      </c>
      <c r="AT15" s="56" t="s">
        <v>43</v>
      </c>
    </row>
    <row r="16" spans="1:46" x14ac:dyDescent="0.25">
      <c r="A16" s="112"/>
      <c r="B16" s="74" t="s">
        <v>59</v>
      </c>
      <c r="C16" s="50">
        <v>16</v>
      </c>
      <c r="D16" s="50">
        <v>8</v>
      </c>
      <c r="E16" s="50">
        <v>16</v>
      </c>
      <c r="F16" s="50">
        <v>13</v>
      </c>
      <c r="G16" s="50">
        <v>4</v>
      </c>
      <c r="H16" s="50">
        <v>36</v>
      </c>
      <c r="I16" s="50">
        <v>4</v>
      </c>
      <c r="J16" s="50">
        <v>7</v>
      </c>
      <c r="K16" s="50">
        <v>0</v>
      </c>
      <c r="L16" s="50">
        <v>12</v>
      </c>
      <c r="M16" s="50">
        <v>27</v>
      </c>
      <c r="N16" s="50">
        <v>19</v>
      </c>
      <c r="O16" s="50">
        <v>13</v>
      </c>
      <c r="P16" s="50">
        <v>1</v>
      </c>
      <c r="Q16" s="50">
        <v>0</v>
      </c>
      <c r="R16" s="50">
        <v>1</v>
      </c>
      <c r="S16" s="50">
        <v>0</v>
      </c>
      <c r="T16" s="50">
        <v>0</v>
      </c>
      <c r="U16" s="50">
        <v>1</v>
      </c>
      <c r="V16" s="50">
        <v>0</v>
      </c>
      <c r="W16" s="50">
        <v>3</v>
      </c>
      <c r="X16" s="50">
        <v>3</v>
      </c>
      <c r="Y16" s="50">
        <v>1</v>
      </c>
      <c r="Z16" s="50">
        <v>0</v>
      </c>
      <c r="AA16" s="50">
        <v>7</v>
      </c>
      <c r="AB16" s="50">
        <v>1</v>
      </c>
      <c r="AC16" s="50">
        <v>14</v>
      </c>
      <c r="AD16" s="50">
        <v>3</v>
      </c>
      <c r="AE16" s="50">
        <v>6</v>
      </c>
      <c r="AF16" s="50">
        <v>3</v>
      </c>
      <c r="AG16" s="50">
        <v>4</v>
      </c>
      <c r="AH16" s="50">
        <v>3</v>
      </c>
      <c r="AI16" s="50">
        <v>0</v>
      </c>
      <c r="AJ16" s="50">
        <v>2</v>
      </c>
      <c r="AK16" s="50">
        <v>0</v>
      </c>
      <c r="AL16" s="50">
        <v>11</v>
      </c>
      <c r="AM16" s="50">
        <v>30</v>
      </c>
      <c r="AN16" s="50">
        <v>42</v>
      </c>
      <c r="AO16" s="50">
        <v>0</v>
      </c>
      <c r="AP16" s="51">
        <v>25</v>
      </c>
      <c r="AQ16" s="13">
        <f>AVERAGE(C16:AP16)</f>
        <v>8.4</v>
      </c>
      <c r="AR16" s="13">
        <f>STDEV(C16:AP16)</f>
        <v>10.698190597072108</v>
      </c>
      <c r="AS16" s="14">
        <f>AR16/SQRT(COUNT(C16:AP16))</f>
        <v>1.6915324564672269</v>
      </c>
      <c r="AT16" s="15"/>
    </row>
    <row r="17" spans="1:46" x14ac:dyDescent="0.25">
      <c r="A17" s="112"/>
      <c r="B17" s="76" t="s">
        <v>238</v>
      </c>
      <c r="C17" s="53">
        <v>202</v>
      </c>
      <c r="D17" s="53">
        <v>51</v>
      </c>
      <c r="E17" s="53">
        <v>43</v>
      </c>
      <c r="F17" s="53">
        <v>67</v>
      </c>
      <c r="G17" s="53">
        <v>129</v>
      </c>
      <c r="H17" s="53">
        <v>75</v>
      </c>
      <c r="I17" s="53">
        <v>54</v>
      </c>
      <c r="J17" s="53">
        <v>16</v>
      </c>
      <c r="K17" s="53">
        <v>157</v>
      </c>
      <c r="L17" s="53">
        <v>5</v>
      </c>
      <c r="M17" s="53">
        <v>64</v>
      </c>
      <c r="N17" s="53">
        <v>36</v>
      </c>
      <c r="O17" s="53">
        <v>3</v>
      </c>
      <c r="P17" s="53">
        <v>27</v>
      </c>
      <c r="Q17" s="53">
        <v>29</v>
      </c>
      <c r="R17" s="53">
        <v>93</v>
      </c>
      <c r="S17" s="53">
        <v>22</v>
      </c>
      <c r="T17" s="53">
        <v>65</v>
      </c>
      <c r="U17" s="53">
        <v>8</v>
      </c>
      <c r="V17" s="53">
        <v>5</v>
      </c>
      <c r="W17" s="53">
        <v>176</v>
      </c>
      <c r="X17" s="53">
        <v>12</v>
      </c>
      <c r="Y17" s="53">
        <v>2</v>
      </c>
      <c r="Z17" s="53">
        <v>5</v>
      </c>
      <c r="AA17" s="53">
        <v>1</v>
      </c>
      <c r="AB17" s="53">
        <v>5</v>
      </c>
      <c r="AC17" s="53">
        <v>25</v>
      </c>
      <c r="AD17" s="53">
        <v>11</v>
      </c>
      <c r="AE17" s="53">
        <v>7</v>
      </c>
      <c r="AF17" s="53">
        <v>4</v>
      </c>
      <c r="AG17" s="53">
        <v>3</v>
      </c>
      <c r="AH17" s="53"/>
      <c r="AI17" s="53"/>
      <c r="AJ17" s="53"/>
      <c r="AK17" s="53"/>
      <c r="AL17" s="53"/>
      <c r="AM17" s="53"/>
      <c r="AN17" s="53"/>
      <c r="AO17" s="53"/>
      <c r="AP17" s="54"/>
      <c r="AQ17" s="18">
        <f>AVERAGE(C17:AP17)</f>
        <v>45.225806451612904</v>
      </c>
      <c r="AR17" s="18">
        <f>STDEV(C17:AP17)</f>
        <v>54.424693952542874</v>
      </c>
      <c r="AS17" s="19">
        <f>AR17/SQRT(COUNT(C17:AP17))</f>
        <v>9.7749635950612532</v>
      </c>
      <c r="AT17" s="104" t="s">
        <v>49</v>
      </c>
    </row>
    <row r="18" spans="1:46" x14ac:dyDescent="0.25">
      <c r="A18" s="112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35"/>
      <c r="AR18" s="35"/>
      <c r="AS18" s="35"/>
      <c r="AT18" s="36"/>
    </row>
    <row r="19" spans="1:46" ht="16.5" x14ac:dyDescent="0.3">
      <c r="A19" s="112" t="s">
        <v>240</v>
      </c>
      <c r="B19" s="78" t="s">
        <v>498</v>
      </c>
      <c r="C19" s="78"/>
      <c r="D19" s="78"/>
      <c r="E19" s="78"/>
    </row>
    <row r="20" spans="1:46" ht="15" x14ac:dyDescent="0.3">
      <c r="B20" s="174" t="s">
        <v>499</v>
      </c>
      <c r="C20" s="179"/>
      <c r="D20" s="179"/>
      <c r="E20" s="179"/>
      <c r="F20" s="21"/>
      <c r="G20" s="21"/>
      <c r="H20" s="21"/>
      <c r="I20" s="22"/>
      <c r="J20" s="22"/>
      <c r="K20" s="23"/>
    </row>
    <row r="21" spans="1:46" x14ac:dyDescent="0.3">
      <c r="B21" s="5"/>
      <c r="C21" s="11" t="s">
        <v>44</v>
      </c>
      <c r="D21" s="11" t="s">
        <v>45</v>
      </c>
      <c r="E21" s="11" t="s">
        <v>46</v>
      </c>
      <c r="F21" s="11" t="s">
        <v>47</v>
      </c>
      <c r="G21" s="11" t="s">
        <v>48</v>
      </c>
      <c r="H21" s="11" t="s">
        <v>234</v>
      </c>
      <c r="I21" s="11" t="s">
        <v>235</v>
      </c>
      <c r="J21" s="11" t="s">
        <v>236</v>
      </c>
      <c r="K21" s="11" t="s">
        <v>237</v>
      </c>
      <c r="L21" s="11" t="s">
        <v>65</v>
      </c>
      <c r="M21" s="11" t="s">
        <v>67</v>
      </c>
      <c r="N21" s="11" t="s">
        <v>68</v>
      </c>
      <c r="O21" s="11" t="s">
        <v>69</v>
      </c>
      <c r="P21" s="11" t="s">
        <v>70</v>
      </c>
      <c r="Q21" s="11" t="s">
        <v>71</v>
      </c>
      <c r="R21" s="11" t="s">
        <v>72</v>
      </c>
      <c r="S21" s="11" t="s">
        <v>73</v>
      </c>
      <c r="T21" s="11" t="s">
        <v>74</v>
      </c>
      <c r="U21" s="11" t="s">
        <v>75</v>
      </c>
      <c r="V21" s="11" t="s">
        <v>76</v>
      </c>
      <c r="W21" s="11" t="s">
        <v>77</v>
      </c>
      <c r="X21" s="11" t="s">
        <v>78</v>
      </c>
      <c r="Y21" s="11" t="s">
        <v>79</v>
      </c>
      <c r="Z21" s="11" t="s">
        <v>80</v>
      </c>
      <c r="AA21" s="11" t="s">
        <v>81</v>
      </c>
      <c r="AB21" s="11" t="s">
        <v>82</v>
      </c>
      <c r="AC21" s="11" t="s">
        <v>83</v>
      </c>
      <c r="AD21" s="11" t="s">
        <v>84</v>
      </c>
      <c r="AE21" s="11" t="s">
        <v>85</v>
      </c>
      <c r="AF21" s="11" t="s">
        <v>86</v>
      </c>
      <c r="AG21" s="11" t="s">
        <v>87</v>
      </c>
      <c r="AH21" s="11" t="s">
        <v>88</v>
      </c>
      <c r="AI21" s="11" t="s">
        <v>89</v>
      </c>
      <c r="AJ21" s="11" t="s">
        <v>90</v>
      </c>
      <c r="AK21" s="11" t="s">
        <v>91</v>
      </c>
      <c r="AL21" s="11" t="s">
        <v>92</v>
      </c>
      <c r="AM21" s="11" t="s">
        <v>93</v>
      </c>
      <c r="AN21" s="11" t="s">
        <v>94</v>
      </c>
      <c r="AO21" s="11" t="s">
        <v>95</v>
      </c>
      <c r="AP21" s="11" t="s">
        <v>96</v>
      </c>
      <c r="AQ21" s="6" t="s">
        <v>242</v>
      </c>
      <c r="AR21" s="7" t="s">
        <v>41</v>
      </c>
      <c r="AS21" s="7" t="s">
        <v>42</v>
      </c>
      <c r="AT21" s="56" t="s">
        <v>43</v>
      </c>
    </row>
    <row r="22" spans="1:46" x14ac:dyDescent="0.25">
      <c r="B22" s="74" t="s">
        <v>59</v>
      </c>
      <c r="C22" s="49">
        <v>1448</v>
      </c>
      <c r="D22" s="50">
        <v>1335</v>
      </c>
      <c r="E22" s="50">
        <v>1001</v>
      </c>
      <c r="F22" s="50">
        <v>1161</v>
      </c>
      <c r="G22" s="50">
        <v>1110</v>
      </c>
      <c r="H22" s="50">
        <v>1481</v>
      </c>
      <c r="I22" s="50">
        <v>1387</v>
      </c>
      <c r="J22" s="50">
        <v>547</v>
      </c>
      <c r="K22" s="50">
        <v>1319</v>
      </c>
      <c r="L22" s="50">
        <v>1417</v>
      </c>
      <c r="M22" s="50">
        <v>1082</v>
      </c>
      <c r="N22" s="50">
        <v>1375</v>
      </c>
      <c r="O22" s="50">
        <v>1591</v>
      </c>
      <c r="P22" s="50">
        <v>1157</v>
      </c>
      <c r="Q22" s="50">
        <v>911</v>
      </c>
      <c r="R22" s="50">
        <v>564</v>
      </c>
      <c r="S22" s="50">
        <v>1261</v>
      </c>
      <c r="T22" s="50">
        <v>798</v>
      </c>
      <c r="U22" s="50">
        <v>878</v>
      </c>
      <c r="V22" s="50">
        <v>688</v>
      </c>
      <c r="W22" s="50">
        <v>609</v>
      </c>
      <c r="X22" s="50">
        <v>1037</v>
      </c>
      <c r="Y22" s="50">
        <v>1144</v>
      </c>
      <c r="Z22" s="50">
        <v>1127</v>
      </c>
      <c r="AA22" s="50">
        <v>1208</v>
      </c>
      <c r="AB22" s="50">
        <v>1023</v>
      </c>
      <c r="AC22" s="50">
        <v>1112</v>
      </c>
      <c r="AD22" s="50">
        <v>746</v>
      </c>
      <c r="AE22" s="50">
        <v>759</v>
      </c>
      <c r="AF22" s="50">
        <v>1180</v>
      </c>
      <c r="AG22" s="50">
        <v>1001</v>
      </c>
      <c r="AH22" s="49">
        <v>1135</v>
      </c>
      <c r="AI22" s="50">
        <v>1163</v>
      </c>
      <c r="AJ22" s="50">
        <v>1192</v>
      </c>
      <c r="AK22" s="50">
        <v>1238</v>
      </c>
      <c r="AL22" s="50">
        <v>728</v>
      </c>
      <c r="AM22" s="50">
        <v>787</v>
      </c>
      <c r="AN22" s="50">
        <v>1102</v>
      </c>
      <c r="AO22" s="50">
        <v>861</v>
      </c>
      <c r="AP22" s="51">
        <v>863</v>
      </c>
      <c r="AQ22" s="13">
        <f>AVERAGE(C22:AP22)</f>
        <v>1063.1500000000001</v>
      </c>
      <c r="AR22" s="13">
        <f>STDEV(C22:AP22)</f>
        <v>263.23778370369024</v>
      </c>
      <c r="AS22" s="14">
        <f>AR22/SQRT(COUNT(C22:AP22))</f>
        <v>41.621548135920776</v>
      </c>
      <c r="AT22" s="60"/>
    </row>
    <row r="23" spans="1:46" x14ac:dyDescent="0.25">
      <c r="B23" s="76" t="s">
        <v>238</v>
      </c>
      <c r="C23" s="52">
        <v>1024</v>
      </c>
      <c r="D23" s="53">
        <v>1432</v>
      </c>
      <c r="E23" s="53">
        <v>655</v>
      </c>
      <c r="F23" s="53">
        <v>1094</v>
      </c>
      <c r="G23" s="53">
        <v>1084</v>
      </c>
      <c r="H23" s="53">
        <v>1277</v>
      </c>
      <c r="I23" s="53">
        <v>1302</v>
      </c>
      <c r="J23" s="53">
        <v>731</v>
      </c>
      <c r="K23" s="53">
        <v>692</v>
      </c>
      <c r="L23" s="53">
        <v>1129</v>
      </c>
      <c r="M23" s="53">
        <v>852</v>
      </c>
      <c r="N23" s="53">
        <v>1092</v>
      </c>
      <c r="O23" s="53">
        <v>1207</v>
      </c>
      <c r="P23" s="53">
        <v>962</v>
      </c>
      <c r="Q23" s="53">
        <v>954</v>
      </c>
      <c r="R23" s="53">
        <v>1092</v>
      </c>
      <c r="S23" s="53">
        <v>1277</v>
      </c>
      <c r="T23" s="53">
        <v>989</v>
      </c>
      <c r="U23" s="53">
        <v>1074</v>
      </c>
      <c r="V23" s="53">
        <v>939</v>
      </c>
      <c r="W23" s="53">
        <v>381</v>
      </c>
      <c r="X23" s="53">
        <v>984</v>
      </c>
      <c r="Y23" s="53">
        <v>1484</v>
      </c>
      <c r="Z23" s="53">
        <v>1263</v>
      </c>
      <c r="AA23" s="53">
        <v>1264</v>
      </c>
      <c r="AB23" s="53">
        <v>1040</v>
      </c>
      <c r="AC23" s="53">
        <v>1466</v>
      </c>
      <c r="AD23" s="53">
        <v>1488</v>
      </c>
      <c r="AE23" s="53">
        <v>1069</v>
      </c>
      <c r="AF23" s="53">
        <v>814</v>
      </c>
      <c r="AG23" s="53">
        <v>1289</v>
      </c>
      <c r="AH23" s="52"/>
      <c r="AI23" s="53"/>
      <c r="AJ23" s="53"/>
      <c r="AK23" s="53"/>
      <c r="AL23" s="53"/>
      <c r="AM23" s="53"/>
      <c r="AN23" s="53"/>
      <c r="AO23" s="53"/>
      <c r="AP23" s="54"/>
      <c r="AQ23" s="18">
        <f>AVERAGE(C23:AP23)</f>
        <v>1077.4193548387098</v>
      </c>
      <c r="AR23" s="18">
        <f>STDEV(C23:AP23)</f>
        <v>257.92205207433602</v>
      </c>
      <c r="AS23" s="19">
        <f>AR23/SQRT(COUNT(C23:AP23))</f>
        <v>46.324168062176689</v>
      </c>
      <c r="AT23" s="54">
        <v>0.81989999999999996</v>
      </c>
    </row>
    <row r="24" spans="1:46" x14ac:dyDescent="0.25">
      <c r="C24" s="2"/>
      <c r="G24" s="2"/>
      <c r="K24" s="2"/>
      <c r="O24" s="2"/>
    </row>
    <row r="25" spans="1:46" x14ac:dyDescent="0.25">
      <c r="C25" s="2"/>
      <c r="G25" s="2"/>
      <c r="K25" s="2"/>
      <c r="O25" s="2"/>
    </row>
    <row r="26" spans="1:46" x14ac:dyDescent="0.25">
      <c r="C26" s="2"/>
      <c r="O26" s="2"/>
    </row>
    <row r="27" spans="1:46" x14ac:dyDescent="0.25">
      <c r="C27" s="2"/>
      <c r="O27" s="2"/>
    </row>
  </sheetData>
  <mergeCells count="4">
    <mergeCell ref="B2:E2"/>
    <mergeCell ref="B8:E8"/>
    <mergeCell ref="B14:E14"/>
    <mergeCell ref="B20:E20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9E684-F486-41EF-AF59-F768BC93FB03}">
  <dimension ref="A2:B2"/>
  <sheetViews>
    <sheetView zoomScale="70" zoomScaleNormal="70" workbookViewId="0">
      <selection activeCell="C30" sqref="C30"/>
    </sheetView>
  </sheetViews>
  <sheetFormatPr defaultRowHeight="14" x14ac:dyDescent="0.3"/>
  <sheetData>
    <row r="2" spans="1:2" ht="18.5" x14ac:dyDescent="0.3">
      <c r="A2" s="112" t="s">
        <v>512</v>
      </c>
      <c r="B2" s="38" t="s">
        <v>440</v>
      </c>
    </row>
  </sheetData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C73D2-B360-47E2-A6C9-7BA2F2FEA0EC}">
  <dimension ref="A2:K8"/>
  <sheetViews>
    <sheetView zoomScale="90" zoomScaleNormal="90" workbookViewId="0">
      <selection activeCell="L8" sqref="L8"/>
    </sheetView>
  </sheetViews>
  <sheetFormatPr defaultRowHeight="14" x14ac:dyDescent="0.3"/>
  <sheetData>
    <row r="2" spans="1:11" ht="15.5" x14ac:dyDescent="0.3">
      <c r="A2" s="112" t="s">
        <v>244</v>
      </c>
      <c r="B2" s="38" t="s">
        <v>246</v>
      </c>
    </row>
    <row r="3" spans="1:11" x14ac:dyDescent="0.3">
      <c r="B3" s="174" t="s">
        <v>245</v>
      </c>
      <c r="C3" s="175"/>
      <c r="D3" s="175"/>
      <c r="E3" s="175"/>
      <c r="F3" s="21"/>
      <c r="G3" s="21"/>
      <c r="H3" s="21"/>
      <c r="I3" s="22"/>
      <c r="J3" s="22"/>
      <c r="K3" s="23"/>
    </row>
    <row r="4" spans="1:11" x14ac:dyDescent="0.3">
      <c r="B4" s="5"/>
      <c r="C4" s="11" t="s">
        <v>44</v>
      </c>
      <c r="D4" s="11" t="s">
        <v>45</v>
      </c>
      <c r="E4" s="11" t="s">
        <v>46</v>
      </c>
      <c r="F4" s="11" t="s">
        <v>47</v>
      </c>
      <c r="G4" s="6" t="s">
        <v>40</v>
      </c>
      <c r="H4" s="7" t="s">
        <v>41</v>
      </c>
      <c r="I4" s="7" t="s">
        <v>42</v>
      </c>
      <c r="J4" s="56" t="s">
        <v>43</v>
      </c>
    </row>
    <row r="5" spans="1:11" x14ac:dyDescent="0.25">
      <c r="A5" s="1"/>
      <c r="B5" s="24" t="s">
        <v>14</v>
      </c>
      <c r="C5" s="49">
        <v>1</v>
      </c>
      <c r="D5" s="50">
        <v>1</v>
      </c>
      <c r="E5" s="50">
        <v>1</v>
      </c>
      <c r="F5" s="50">
        <v>1</v>
      </c>
      <c r="G5" s="12">
        <f>AVERAGE(C5:F5)</f>
        <v>1</v>
      </c>
      <c r="H5" s="13">
        <f>STDEV(C5:F5)</f>
        <v>0</v>
      </c>
      <c r="I5" s="14">
        <f>H5/SQRT(COUNT(C5:F5))</f>
        <v>0</v>
      </c>
      <c r="J5" s="60"/>
    </row>
    <row r="6" spans="1:11" x14ac:dyDescent="0.25">
      <c r="A6" s="1"/>
      <c r="B6" s="69" t="s">
        <v>25</v>
      </c>
      <c r="C6" s="61">
        <v>2.7326190000000001</v>
      </c>
      <c r="D6" s="2">
        <v>1.159044</v>
      </c>
      <c r="E6" s="2">
        <v>2.2280570000000002</v>
      </c>
      <c r="F6" s="2">
        <v>1.043706</v>
      </c>
      <c r="G6" s="91">
        <f t="shared" ref="G6:G7" si="0">AVERAGE(C6:F6)</f>
        <v>1.7908565000000003</v>
      </c>
      <c r="H6" s="35">
        <f t="shared" ref="H6:H7" si="1">STDEV(C6:F6)</f>
        <v>0.82370742953490461</v>
      </c>
      <c r="I6" s="92">
        <f t="shared" ref="I6:I7" si="2">H6/SQRT(COUNT(C6:F6))</f>
        <v>0.41185371476745231</v>
      </c>
      <c r="J6" s="65">
        <v>0.1032</v>
      </c>
    </row>
    <row r="7" spans="1:11" x14ac:dyDescent="0.25">
      <c r="A7" s="1"/>
      <c r="B7" s="27" t="s">
        <v>26</v>
      </c>
      <c r="C7" s="52">
        <v>2.5218060000000002</v>
      </c>
      <c r="D7" s="53">
        <v>1.7843469999999999</v>
      </c>
      <c r="E7" s="53">
        <v>1.705001</v>
      </c>
      <c r="F7" s="53">
        <v>1.5456300000000001</v>
      </c>
      <c r="G7" s="17">
        <f t="shared" si="0"/>
        <v>1.8891960000000001</v>
      </c>
      <c r="H7" s="18">
        <f t="shared" si="1"/>
        <v>0.43326439936909905</v>
      </c>
      <c r="I7" s="19">
        <f t="shared" si="2"/>
        <v>0.21663219968454953</v>
      </c>
      <c r="J7" s="54">
        <v>6.3E-3</v>
      </c>
    </row>
    <row r="8" spans="1:11" x14ac:dyDescent="0.25">
      <c r="A8" s="1"/>
    </row>
  </sheetData>
  <mergeCells count="1">
    <mergeCell ref="B3:E3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AECB1-A811-427F-8D2B-92A0D49592F5}">
  <dimension ref="A2:K10"/>
  <sheetViews>
    <sheetView zoomScale="86" zoomScaleNormal="86" workbookViewId="0">
      <selection activeCell="O8" sqref="O8"/>
    </sheetView>
  </sheetViews>
  <sheetFormatPr defaultRowHeight="14" x14ac:dyDescent="0.3"/>
  <sheetData>
    <row r="2" spans="1:11" ht="15.5" x14ac:dyDescent="0.3">
      <c r="A2" s="112" t="s">
        <v>247</v>
      </c>
      <c r="B2" s="38" t="s">
        <v>643</v>
      </c>
    </row>
    <row r="3" spans="1:11" x14ac:dyDescent="0.3">
      <c r="B3" s="174" t="s">
        <v>245</v>
      </c>
      <c r="C3" s="175"/>
      <c r="D3" s="175"/>
      <c r="E3" s="175"/>
      <c r="F3" s="21"/>
      <c r="G3" s="21"/>
      <c r="H3" s="21"/>
      <c r="I3" s="22"/>
      <c r="J3" s="22"/>
      <c r="K3" s="23"/>
    </row>
    <row r="4" spans="1:11" x14ac:dyDescent="0.3">
      <c r="B4" s="5"/>
      <c r="C4" s="11" t="s">
        <v>44</v>
      </c>
      <c r="D4" s="11" t="s">
        <v>45</v>
      </c>
      <c r="E4" s="11" t="s">
        <v>46</v>
      </c>
      <c r="F4" s="11" t="s">
        <v>47</v>
      </c>
      <c r="G4" s="11" t="s">
        <v>48</v>
      </c>
      <c r="H4" s="6" t="s">
        <v>40</v>
      </c>
      <c r="I4" s="7" t="s">
        <v>41</v>
      </c>
      <c r="J4" s="7" t="s">
        <v>42</v>
      </c>
      <c r="K4" s="56" t="s">
        <v>43</v>
      </c>
    </row>
    <row r="5" spans="1:11" x14ac:dyDescent="0.25">
      <c r="A5" s="1"/>
      <c r="B5" s="106" t="s">
        <v>38</v>
      </c>
      <c r="C5" s="109">
        <v>1</v>
      </c>
      <c r="D5" s="70">
        <v>1</v>
      </c>
      <c r="E5" s="70">
        <v>1</v>
      </c>
      <c r="F5" s="70">
        <v>1</v>
      </c>
      <c r="G5" s="70">
        <v>1</v>
      </c>
      <c r="H5" s="12">
        <f>AVERAGE(C5:G5)</f>
        <v>1</v>
      </c>
      <c r="I5" s="13">
        <f>STDEV(C5:G5)</f>
        <v>0</v>
      </c>
      <c r="J5" s="14">
        <f>I5/SQRT(COUNT(C5:G5))</f>
        <v>0</v>
      </c>
      <c r="K5" s="15"/>
    </row>
    <row r="6" spans="1:11" x14ac:dyDescent="0.25">
      <c r="A6" s="1"/>
      <c r="B6" s="107" t="s">
        <v>644</v>
      </c>
      <c r="C6" s="42">
        <v>2.1246247010000001</v>
      </c>
      <c r="D6" s="43">
        <v>1.2889219999999999</v>
      </c>
      <c r="E6" s="43">
        <v>1.5542750000000001</v>
      </c>
      <c r="F6" s="43">
        <v>1.4015280000000001</v>
      </c>
      <c r="G6" s="43">
        <v>1.337917</v>
      </c>
      <c r="H6" s="91">
        <f t="shared" ref="H6:H7" si="0">AVERAGE(C6:G6)</f>
        <v>1.5414533401999999</v>
      </c>
      <c r="I6" s="35">
        <f t="shared" ref="I6:I7" si="1">STDEV(C6:G6)</f>
        <v>0.34096607287699993</v>
      </c>
      <c r="J6" s="92">
        <f t="shared" ref="J6:J7" si="2">I6/SQRT(COUNT(C6:G6))</f>
        <v>0.15248466339482381</v>
      </c>
      <c r="K6" s="105">
        <v>7.4999999999999997E-3</v>
      </c>
    </row>
    <row r="7" spans="1:11" x14ac:dyDescent="0.25">
      <c r="A7" s="1"/>
      <c r="B7" s="108" t="s">
        <v>645</v>
      </c>
      <c r="C7" s="45">
        <v>1.511799439</v>
      </c>
      <c r="D7" s="46">
        <v>1.365159</v>
      </c>
      <c r="E7" s="46">
        <v>2.421017</v>
      </c>
      <c r="F7" s="46">
        <v>1.107426</v>
      </c>
      <c r="G7" s="46">
        <v>1.38887</v>
      </c>
      <c r="H7" s="17">
        <f t="shared" si="0"/>
        <v>1.5588542878</v>
      </c>
      <c r="I7" s="18">
        <f t="shared" si="1"/>
        <v>0.50391931961983982</v>
      </c>
      <c r="J7" s="19">
        <f t="shared" si="2"/>
        <v>0.22535957076908106</v>
      </c>
      <c r="K7" s="104">
        <v>3.8100000000000002E-2</v>
      </c>
    </row>
    <row r="10" spans="1:11" ht="15.5" x14ac:dyDescent="0.3">
      <c r="A10" s="112" t="s">
        <v>441</v>
      </c>
      <c r="B10" s="38" t="s">
        <v>442</v>
      </c>
    </row>
  </sheetData>
  <mergeCells count="1">
    <mergeCell ref="B3:E3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A4F80-EF09-4B23-A498-7AD4E348D62E}">
  <dimension ref="A2:AD57"/>
  <sheetViews>
    <sheetView topLeftCell="B10" zoomScale="70" zoomScaleNormal="70" workbookViewId="0">
      <selection activeCell="AC37" sqref="AC37"/>
    </sheetView>
  </sheetViews>
  <sheetFormatPr defaultRowHeight="14" x14ac:dyDescent="0.3"/>
  <sheetData>
    <row r="2" spans="1:16" ht="16.5" x14ac:dyDescent="0.3">
      <c r="A2" s="112" t="s">
        <v>414</v>
      </c>
      <c r="B2" s="78" t="s">
        <v>443</v>
      </c>
    </row>
    <row r="3" spans="1:16" x14ac:dyDescent="0.3">
      <c r="B3" s="174" t="s">
        <v>18</v>
      </c>
      <c r="C3" s="175"/>
      <c r="D3" s="175"/>
      <c r="E3" s="175"/>
      <c r="F3" s="21"/>
      <c r="G3" s="21"/>
      <c r="H3" s="21"/>
      <c r="I3" s="22"/>
      <c r="J3" s="22"/>
      <c r="K3" s="23"/>
    </row>
    <row r="4" spans="1:16" x14ac:dyDescent="0.3">
      <c r="B4" s="55" t="s">
        <v>17</v>
      </c>
      <c r="C4" s="9" t="s">
        <v>44</v>
      </c>
      <c r="D4" s="9" t="s">
        <v>45</v>
      </c>
      <c r="E4" s="9" t="s">
        <v>46</v>
      </c>
      <c r="F4" s="9" t="s">
        <v>47</v>
      </c>
      <c r="G4" s="9" t="s">
        <v>48</v>
      </c>
      <c r="H4" s="9" t="s">
        <v>234</v>
      </c>
      <c r="I4" s="9" t="s">
        <v>235</v>
      </c>
      <c r="J4" s="9" t="s">
        <v>236</v>
      </c>
      <c r="K4" s="9" t="s">
        <v>237</v>
      </c>
      <c r="L4" s="77" t="s">
        <v>65</v>
      </c>
      <c r="M4" s="6" t="s">
        <v>40</v>
      </c>
      <c r="N4" s="7" t="s">
        <v>41</v>
      </c>
      <c r="O4" s="7" t="s">
        <v>42</v>
      </c>
      <c r="P4" s="56" t="s">
        <v>43</v>
      </c>
    </row>
    <row r="5" spans="1:16" x14ac:dyDescent="0.25">
      <c r="A5" s="74" t="s">
        <v>59</v>
      </c>
      <c r="B5" s="110">
        <v>1.3520019999999999</v>
      </c>
      <c r="C5" s="49">
        <v>1.6685460000000001</v>
      </c>
      <c r="D5" s="50">
        <v>2.5531440000000001</v>
      </c>
      <c r="E5" s="50">
        <v>1.2197309999999999</v>
      </c>
      <c r="F5" s="50">
        <v>3.3639770000000002</v>
      </c>
      <c r="G5" s="50">
        <v>0.998556</v>
      </c>
      <c r="H5" s="50">
        <v>1.5521879999999999</v>
      </c>
      <c r="I5" s="50">
        <v>2.6949900000000002</v>
      </c>
      <c r="J5" s="50">
        <v>2.0237210000000001</v>
      </c>
      <c r="K5" s="50">
        <v>2.030656</v>
      </c>
      <c r="L5" s="50">
        <v>2.9032450000000001</v>
      </c>
      <c r="M5" s="12">
        <f>AVERAGE(C5:L5)</f>
        <v>2.1008754000000005</v>
      </c>
      <c r="N5" s="13">
        <f>STDEV(C5:L5)</f>
        <v>0.76645760361638926</v>
      </c>
      <c r="O5" s="13">
        <f>N5/SQRT(COUNT(C5:L5))</f>
        <v>0.24237517573822984</v>
      </c>
      <c r="P5" s="94"/>
    </row>
    <row r="6" spans="1:16" x14ac:dyDescent="0.25">
      <c r="A6" s="75" t="s">
        <v>59</v>
      </c>
      <c r="B6" s="105">
        <v>8.0506539999999998</v>
      </c>
      <c r="C6" s="61">
        <v>1.5218609999999999</v>
      </c>
      <c r="D6" s="2">
        <v>2.31541</v>
      </c>
      <c r="E6" s="2">
        <v>1.0684959999999999</v>
      </c>
      <c r="F6" s="2">
        <v>3.1028660000000001</v>
      </c>
      <c r="G6" s="2">
        <v>0.88972300000000004</v>
      </c>
      <c r="H6" s="2">
        <v>1.4593719999999999</v>
      </c>
      <c r="I6" s="2">
        <v>2.4846919999999999</v>
      </c>
      <c r="J6" s="2">
        <v>1.8013920000000001</v>
      </c>
      <c r="K6" s="2">
        <v>2.0999759999999998</v>
      </c>
      <c r="L6" s="2">
        <v>2.6482190000000001</v>
      </c>
      <c r="M6" s="91">
        <f t="shared" ref="M6:M28" si="0">AVERAGE(C6:L6)</f>
        <v>1.9392007000000002</v>
      </c>
      <c r="N6" s="35">
        <f t="shared" ref="N6:N28" si="1">STDEV(C6:L6)</f>
        <v>0.71528519057988227</v>
      </c>
      <c r="O6" s="35">
        <f t="shared" ref="O6:O28" si="2">N6/SQRT(COUNT(C6:L6))</f>
        <v>0.22619303788200432</v>
      </c>
      <c r="P6" s="93"/>
    </row>
    <row r="7" spans="1:16" x14ac:dyDescent="0.25">
      <c r="A7" s="75" t="s">
        <v>59</v>
      </c>
      <c r="B7" s="105">
        <v>14.705626000000001</v>
      </c>
      <c r="C7" s="61">
        <v>1.562648</v>
      </c>
      <c r="D7" s="2">
        <v>2.3074569999999999</v>
      </c>
      <c r="E7" s="2">
        <v>1.061815</v>
      </c>
      <c r="F7" s="2">
        <v>3.1708229999999999</v>
      </c>
      <c r="G7" s="2">
        <v>0.93712600000000001</v>
      </c>
      <c r="H7" s="2">
        <v>1.584384</v>
      </c>
      <c r="I7" s="2">
        <v>2.4813269999999998</v>
      </c>
      <c r="J7" s="2">
        <v>1.779784</v>
      </c>
      <c r="K7" s="2">
        <v>2.099532</v>
      </c>
      <c r="L7" s="2">
        <v>2.6324010000000002</v>
      </c>
      <c r="M7" s="91">
        <f t="shared" si="0"/>
        <v>1.9617297</v>
      </c>
      <c r="N7" s="35">
        <f t="shared" si="1"/>
        <v>0.70825483662529398</v>
      </c>
      <c r="O7" s="35">
        <f t="shared" si="2"/>
        <v>0.22396984475663723</v>
      </c>
      <c r="P7" s="94"/>
    </row>
    <row r="8" spans="1:16" x14ac:dyDescent="0.25">
      <c r="A8" s="75" t="s">
        <v>59</v>
      </c>
      <c r="B8" s="105">
        <v>21.506198000000001</v>
      </c>
      <c r="C8" s="61">
        <v>5.3091010000000001</v>
      </c>
      <c r="D8" s="2">
        <v>6.3824860000000001</v>
      </c>
      <c r="E8" s="2">
        <v>5.6725009999999996</v>
      </c>
      <c r="F8" s="2">
        <v>7.982742</v>
      </c>
      <c r="G8" s="2">
        <v>4.9733080000000003</v>
      </c>
      <c r="H8" s="2">
        <v>5.5563229999999999</v>
      </c>
      <c r="I8" s="2">
        <v>7.1373990000000003</v>
      </c>
      <c r="J8" s="2">
        <v>6.8028959999999996</v>
      </c>
      <c r="K8" s="2">
        <v>6.1605090000000002</v>
      </c>
      <c r="L8" s="2">
        <v>7.4444189999999999</v>
      </c>
      <c r="M8" s="91">
        <f t="shared" si="0"/>
        <v>6.3421684000000003</v>
      </c>
      <c r="N8" s="35">
        <f t="shared" si="1"/>
        <v>0.98841848223582773</v>
      </c>
      <c r="O8" s="35">
        <f t="shared" si="2"/>
        <v>0.31256536852718941</v>
      </c>
      <c r="P8" s="93"/>
    </row>
    <row r="9" spans="1:16" x14ac:dyDescent="0.25">
      <c r="A9" s="75" t="s">
        <v>59</v>
      </c>
      <c r="B9" s="105">
        <v>28.210570000000001</v>
      </c>
      <c r="C9" s="61">
        <v>5.7191190000000001</v>
      </c>
      <c r="D9" s="2">
        <v>6.7761420000000001</v>
      </c>
      <c r="E9" s="2">
        <v>6.3186260000000001</v>
      </c>
      <c r="F9" s="2">
        <v>8.1528910000000003</v>
      </c>
      <c r="G9" s="2">
        <v>5.214124</v>
      </c>
      <c r="H9" s="2">
        <v>6.062799</v>
      </c>
      <c r="I9" s="2">
        <v>7.3802320000000003</v>
      </c>
      <c r="J9" s="2">
        <v>7.4277810000000004</v>
      </c>
      <c r="K9" s="2">
        <v>6.4524229999999996</v>
      </c>
      <c r="L9" s="2">
        <v>7.6278920000000001</v>
      </c>
      <c r="M9" s="91">
        <f t="shared" si="0"/>
        <v>6.7132029000000006</v>
      </c>
      <c r="N9" s="35">
        <f t="shared" si="1"/>
        <v>0.92802248862555003</v>
      </c>
      <c r="O9" s="35">
        <f t="shared" si="2"/>
        <v>0.29346647839144407</v>
      </c>
      <c r="P9" s="111"/>
    </row>
    <row r="10" spans="1:16" x14ac:dyDescent="0.25">
      <c r="A10" s="75" t="s">
        <v>59</v>
      </c>
      <c r="B10" s="105">
        <v>34.900120999999999</v>
      </c>
      <c r="C10" s="61">
        <v>6.2022139999999997</v>
      </c>
      <c r="D10" s="2">
        <v>7.3239109999999998</v>
      </c>
      <c r="E10" s="2">
        <v>6.7883849999999999</v>
      </c>
      <c r="F10" s="2">
        <v>8.6976809999999993</v>
      </c>
      <c r="G10" s="2">
        <v>5.5338279999999997</v>
      </c>
      <c r="H10" s="2">
        <v>6.48611</v>
      </c>
      <c r="I10" s="2">
        <v>7.8363040000000002</v>
      </c>
      <c r="J10" s="2">
        <v>8.0714970000000008</v>
      </c>
      <c r="K10" s="2">
        <v>6.9467610000000004</v>
      </c>
      <c r="L10" s="2">
        <v>8.1358929999999994</v>
      </c>
      <c r="M10" s="91">
        <f t="shared" si="0"/>
        <v>7.2022583999999998</v>
      </c>
      <c r="N10" s="35">
        <f t="shared" si="1"/>
        <v>0.98958682094410544</v>
      </c>
      <c r="O10" s="35">
        <f t="shared" si="2"/>
        <v>0.31293482966685904</v>
      </c>
      <c r="P10" s="111"/>
    </row>
    <row r="11" spans="1:16" x14ac:dyDescent="0.25">
      <c r="A11" s="75" t="s">
        <v>59</v>
      </c>
      <c r="B11" s="105">
        <v>41.705373000000002</v>
      </c>
      <c r="C11" s="61">
        <v>6.1312759999999997</v>
      </c>
      <c r="D11" s="2">
        <v>7.353783</v>
      </c>
      <c r="E11" s="2">
        <v>6.7750009999999996</v>
      </c>
      <c r="F11" s="2">
        <v>8.795242</v>
      </c>
      <c r="G11" s="2">
        <v>5.7284819999999996</v>
      </c>
      <c r="H11" s="2">
        <v>6.4644380000000004</v>
      </c>
      <c r="I11" s="2">
        <v>8.1202740000000002</v>
      </c>
      <c r="J11" s="2">
        <v>8.2168759999999992</v>
      </c>
      <c r="K11" s="2">
        <v>7.0889759999999997</v>
      </c>
      <c r="L11" s="2">
        <v>8.5613840000000003</v>
      </c>
      <c r="M11" s="91">
        <f t="shared" si="0"/>
        <v>7.3235732000000002</v>
      </c>
      <c r="N11" s="35">
        <f t="shared" si="1"/>
        <v>1.064142245551138</v>
      </c>
      <c r="O11" s="35">
        <f t="shared" si="2"/>
        <v>0.33651132503477776</v>
      </c>
      <c r="P11" s="111"/>
    </row>
    <row r="12" spans="1:16" x14ac:dyDescent="0.25">
      <c r="A12" s="75" t="s">
        <v>59</v>
      </c>
      <c r="B12" s="105">
        <v>48.415464999999998</v>
      </c>
      <c r="C12" s="61">
        <v>6.2329160000000003</v>
      </c>
      <c r="D12" s="2">
        <v>7.3889909999999999</v>
      </c>
      <c r="E12" s="2">
        <v>6.765822</v>
      </c>
      <c r="F12" s="2">
        <v>8.7586370000000002</v>
      </c>
      <c r="G12" s="2">
        <v>5.6128169999999997</v>
      </c>
      <c r="H12" s="2">
        <v>6.439781</v>
      </c>
      <c r="I12" s="2">
        <v>8.0035279999999993</v>
      </c>
      <c r="J12" s="2">
        <v>8.2125559999999993</v>
      </c>
      <c r="K12" s="2">
        <v>7.0559909999999997</v>
      </c>
      <c r="L12" s="2">
        <v>8.4086850000000002</v>
      </c>
      <c r="M12" s="91">
        <f t="shared" si="0"/>
        <v>7.287972400000001</v>
      </c>
      <c r="N12" s="35">
        <f t="shared" si="1"/>
        <v>1.0414255821094596</v>
      </c>
      <c r="O12" s="35">
        <f t="shared" si="2"/>
        <v>0.3293276853032594</v>
      </c>
      <c r="P12" s="111"/>
    </row>
    <row r="13" spans="1:16" x14ac:dyDescent="0.25">
      <c r="A13" s="75" t="s">
        <v>59</v>
      </c>
      <c r="B13" s="105">
        <v>55.109437</v>
      </c>
      <c r="C13" s="61">
        <v>6.2252999999999998</v>
      </c>
      <c r="D13" s="2">
        <v>7.5948929999999999</v>
      </c>
      <c r="E13" s="2">
        <v>6.6438839999999999</v>
      </c>
      <c r="F13" s="2">
        <v>8.7173999999999996</v>
      </c>
      <c r="G13" s="2">
        <v>5.5017389999999997</v>
      </c>
      <c r="H13" s="2">
        <v>6.3889769999999997</v>
      </c>
      <c r="I13" s="2">
        <v>7.8815059999999999</v>
      </c>
      <c r="J13" s="2">
        <v>8.1171679999999995</v>
      </c>
      <c r="K13" s="2">
        <v>7.0009930000000002</v>
      </c>
      <c r="L13" s="2">
        <v>8.1286190000000005</v>
      </c>
      <c r="M13" s="91">
        <f t="shared" si="0"/>
        <v>7.2200479</v>
      </c>
      <c r="N13" s="35">
        <f t="shared" si="1"/>
        <v>1.0254084544480004</v>
      </c>
      <c r="O13" s="35">
        <f t="shared" si="2"/>
        <v>0.32426262480486967</v>
      </c>
      <c r="P13" s="111"/>
    </row>
    <row r="14" spans="1:16" x14ac:dyDescent="0.25">
      <c r="A14" s="75" t="s">
        <v>59</v>
      </c>
      <c r="B14" s="105">
        <v>61.876209000000003</v>
      </c>
      <c r="C14" s="61">
        <v>0.63254999999999995</v>
      </c>
      <c r="D14" s="2">
        <v>0.73611899999999997</v>
      </c>
      <c r="E14" s="2">
        <v>0.69544300000000003</v>
      </c>
      <c r="F14" s="2">
        <v>0.82584100000000005</v>
      </c>
      <c r="G14" s="2">
        <v>0.53677600000000003</v>
      </c>
      <c r="H14" s="2">
        <v>0.63683800000000002</v>
      </c>
      <c r="I14" s="2">
        <v>0.73416199999999998</v>
      </c>
      <c r="J14" s="2">
        <v>0.83929299999999996</v>
      </c>
      <c r="K14" s="2">
        <v>0.77233300000000005</v>
      </c>
      <c r="L14" s="2">
        <v>0.904281</v>
      </c>
      <c r="M14" s="91">
        <f t="shared" si="0"/>
        <v>0.7313636</v>
      </c>
      <c r="N14" s="35">
        <f t="shared" si="1"/>
        <v>0.11057322285074295</v>
      </c>
      <c r="O14" s="35">
        <f t="shared" si="2"/>
        <v>3.4966323243372413E-2</v>
      </c>
      <c r="P14" s="111"/>
    </row>
    <row r="15" spans="1:16" x14ac:dyDescent="0.25">
      <c r="A15" s="75" t="s">
        <v>59</v>
      </c>
      <c r="B15" s="105">
        <v>68.561859999999996</v>
      </c>
      <c r="C15" s="61">
        <v>0.569249</v>
      </c>
      <c r="D15" s="2">
        <v>0.537941</v>
      </c>
      <c r="E15" s="2">
        <v>0.76815599999999995</v>
      </c>
      <c r="F15" s="2">
        <v>0.61616300000000002</v>
      </c>
      <c r="G15" s="2">
        <v>0.445299</v>
      </c>
      <c r="H15" s="2">
        <v>0.57375100000000001</v>
      </c>
      <c r="I15" s="2">
        <v>0.66306200000000004</v>
      </c>
      <c r="J15" s="2">
        <v>0.823376</v>
      </c>
      <c r="K15" s="2">
        <v>0.62568100000000004</v>
      </c>
      <c r="L15" s="2">
        <v>0.70441600000000004</v>
      </c>
      <c r="M15" s="91">
        <f t="shared" si="0"/>
        <v>0.63270939999999998</v>
      </c>
      <c r="N15" s="35">
        <f t="shared" si="1"/>
        <v>0.11189918843038019</v>
      </c>
      <c r="O15" s="35">
        <f t="shared" si="2"/>
        <v>3.5385630376436321E-2</v>
      </c>
      <c r="P15" s="111"/>
    </row>
    <row r="16" spans="1:16" x14ac:dyDescent="0.25">
      <c r="A16" s="75" t="s">
        <v>59</v>
      </c>
      <c r="B16" s="105">
        <v>75.239971999999995</v>
      </c>
      <c r="C16" s="61">
        <v>0.46273900000000001</v>
      </c>
      <c r="D16" s="2">
        <v>0.50456299999999998</v>
      </c>
      <c r="E16" s="2">
        <v>0.69779599999999997</v>
      </c>
      <c r="F16" s="2">
        <v>0.614371</v>
      </c>
      <c r="G16" s="2">
        <v>0.40096700000000002</v>
      </c>
      <c r="H16" s="2">
        <v>0.53323699999999996</v>
      </c>
      <c r="I16" s="2">
        <v>0.55574599999999996</v>
      </c>
      <c r="J16" s="2">
        <v>0.72623199999999999</v>
      </c>
      <c r="K16" s="2">
        <v>0.55423500000000003</v>
      </c>
      <c r="L16" s="2">
        <v>0.57063699999999995</v>
      </c>
      <c r="M16" s="91">
        <f t="shared" si="0"/>
        <v>0.56205230000000006</v>
      </c>
      <c r="N16" s="35">
        <f t="shared" si="1"/>
        <v>9.9017448286259635E-2</v>
      </c>
      <c r="O16" s="35">
        <f t="shared" si="2"/>
        <v>3.1312066468251659E-2</v>
      </c>
      <c r="P16" s="111"/>
    </row>
    <row r="17" spans="1:16" x14ac:dyDescent="0.25">
      <c r="A17" s="74" t="s">
        <v>238</v>
      </c>
      <c r="B17" s="105">
        <v>1.3520019999999999</v>
      </c>
      <c r="C17" s="61">
        <v>1.7869569999999999</v>
      </c>
      <c r="D17" s="2">
        <v>3.269361</v>
      </c>
      <c r="E17" s="2">
        <v>2.8516759999999999</v>
      </c>
      <c r="F17" s="2">
        <v>3.5607410000000002</v>
      </c>
      <c r="G17" s="2">
        <v>3.793234</v>
      </c>
      <c r="H17" s="2">
        <v>3.024648</v>
      </c>
      <c r="I17" s="2">
        <v>2.368986</v>
      </c>
      <c r="J17" s="2">
        <v>3.534653</v>
      </c>
      <c r="K17" s="2">
        <v>3.6297410000000001</v>
      </c>
      <c r="L17" s="2">
        <v>2.6942840000000001</v>
      </c>
      <c r="M17" s="91">
        <f t="shared" si="0"/>
        <v>3.0514280999999999</v>
      </c>
      <c r="N17" s="35">
        <f t="shared" si="1"/>
        <v>0.6375218386266307</v>
      </c>
      <c r="O17" s="35">
        <f t="shared" si="2"/>
        <v>0.20160210681584648</v>
      </c>
      <c r="P17" s="67">
        <v>0.27079999999999999</v>
      </c>
    </row>
    <row r="18" spans="1:16" x14ac:dyDescent="0.25">
      <c r="A18" s="75" t="s">
        <v>238</v>
      </c>
      <c r="B18" s="105">
        <v>8.0506539999999998</v>
      </c>
      <c r="C18" s="61">
        <v>1.7127939999999999</v>
      </c>
      <c r="D18" s="2">
        <v>3.1129509999999998</v>
      </c>
      <c r="E18" s="2">
        <v>2.682728</v>
      </c>
      <c r="F18" s="2">
        <v>3.3296730000000001</v>
      </c>
      <c r="G18" s="2">
        <v>3.8761589999999999</v>
      </c>
      <c r="H18" s="2">
        <v>3.5913219999999999</v>
      </c>
      <c r="I18" s="2">
        <v>2.3848750000000001</v>
      </c>
      <c r="J18" s="2">
        <v>3.161343</v>
      </c>
      <c r="K18" s="2">
        <v>3.5668869999999999</v>
      </c>
      <c r="L18" s="2">
        <v>2.5228969999999999</v>
      </c>
      <c r="M18" s="91">
        <f t="shared" si="0"/>
        <v>2.9941629000000001</v>
      </c>
      <c r="N18" s="35">
        <f t="shared" si="1"/>
        <v>0.66243465757452269</v>
      </c>
      <c r="O18" s="35">
        <f t="shared" si="2"/>
        <v>0.2094802318969203</v>
      </c>
      <c r="P18" s="67">
        <v>0.15140000000000001</v>
      </c>
    </row>
    <row r="19" spans="1:16" x14ac:dyDescent="0.25">
      <c r="A19" s="75" t="s">
        <v>238</v>
      </c>
      <c r="B19" s="105">
        <v>14.705626000000001</v>
      </c>
      <c r="C19" s="61">
        <v>1.709341</v>
      </c>
      <c r="D19" s="2">
        <v>3.1738369999999998</v>
      </c>
      <c r="E19" s="2">
        <v>2.657829</v>
      </c>
      <c r="F19" s="2">
        <v>3.3400560000000001</v>
      </c>
      <c r="G19" s="2">
        <v>3.8428849999999999</v>
      </c>
      <c r="H19" s="2">
        <v>3.247897</v>
      </c>
      <c r="I19" s="2">
        <v>2.36883</v>
      </c>
      <c r="J19" s="2">
        <v>3.1278269999999999</v>
      </c>
      <c r="K19" s="2">
        <v>3.5513680000000001</v>
      </c>
      <c r="L19" s="2">
        <v>2.5033020000000001</v>
      </c>
      <c r="M19" s="91">
        <f t="shared" si="0"/>
        <v>2.9523172000000004</v>
      </c>
      <c r="N19" s="35">
        <f t="shared" si="1"/>
        <v>0.63625130171092226</v>
      </c>
      <c r="O19" s="35">
        <f t="shared" si="2"/>
        <v>0.20120032776535007</v>
      </c>
      <c r="P19" s="67">
        <v>0.219</v>
      </c>
    </row>
    <row r="20" spans="1:16" x14ac:dyDescent="0.25">
      <c r="A20" s="75" t="s">
        <v>238</v>
      </c>
      <c r="B20" s="105">
        <v>21.506198000000001</v>
      </c>
      <c r="C20" s="61">
        <v>6.9664070000000002</v>
      </c>
      <c r="D20" s="2">
        <v>7.262175</v>
      </c>
      <c r="E20" s="2">
        <v>9.1189409999999995</v>
      </c>
      <c r="F20" s="2">
        <v>10.871753999999999</v>
      </c>
      <c r="G20" s="2">
        <v>10.39954</v>
      </c>
      <c r="H20" s="2">
        <v>10.213327</v>
      </c>
      <c r="I20" s="2">
        <v>8.6593730000000004</v>
      </c>
      <c r="J20" s="2">
        <v>8.8885380000000005</v>
      </c>
      <c r="K20" s="2">
        <v>9.9910599999999992</v>
      </c>
      <c r="L20" s="2">
        <v>8.4107000000000003</v>
      </c>
      <c r="M20" s="91">
        <f t="shared" si="0"/>
        <v>9.0781815000000012</v>
      </c>
      <c r="N20" s="35">
        <f t="shared" si="1"/>
        <v>1.3123694565153821</v>
      </c>
      <c r="O20" s="35">
        <f t="shared" si="2"/>
        <v>0.41500766142259099</v>
      </c>
      <c r="P20" s="67" t="s">
        <v>49</v>
      </c>
    </row>
    <row r="21" spans="1:16" x14ac:dyDescent="0.25">
      <c r="A21" s="75" t="s">
        <v>238</v>
      </c>
      <c r="B21" s="105">
        <v>28.210570000000001</v>
      </c>
      <c r="C21" s="61">
        <v>7.3044029999999998</v>
      </c>
      <c r="D21" s="2">
        <v>7.4928220000000003</v>
      </c>
      <c r="E21" s="2">
        <v>9.7453970000000005</v>
      </c>
      <c r="F21" s="2">
        <v>11.350598</v>
      </c>
      <c r="G21" s="2">
        <v>10.678556</v>
      </c>
      <c r="H21" s="2">
        <v>10.59897</v>
      </c>
      <c r="I21" s="2">
        <v>9.2330170000000003</v>
      </c>
      <c r="J21" s="2">
        <v>9.5617859999999997</v>
      </c>
      <c r="K21" s="2">
        <v>10.471721000000001</v>
      </c>
      <c r="L21" s="2">
        <v>9.0501970000000007</v>
      </c>
      <c r="M21" s="91">
        <f t="shared" si="0"/>
        <v>9.5487466999999988</v>
      </c>
      <c r="N21" s="35">
        <f t="shared" si="1"/>
        <v>1.3386963445609812</v>
      </c>
      <c r="O21" s="35">
        <f t="shared" si="2"/>
        <v>0.42333295441542618</v>
      </c>
      <c r="P21" s="67" t="s">
        <v>49</v>
      </c>
    </row>
    <row r="22" spans="1:16" x14ac:dyDescent="0.25">
      <c r="A22" s="75" t="s">
        <v>238</v>
      </c>
      <c r="B22" s="105">
        <v>34.900120999999999</v>
      </c>
      <c r="C22" s="61">
        <v>7.6330929999999997</v>
      </c>
      <c r="D22" s="2">
        <v>7.7049580000000004</v>
      </c>
      <c r="E22" s="2">
        <v>10.153089</v>
      </c>
      <c r="F22" s="2">
        <v>11.739303</v>
      </c>
      <c r="G22" s="2">
        <v>10.964186</v>
      </c>
      <c r="H22" s="2">
        <v>10.960533</v>
      </c>
      <c r="I22" s="2">
        <v>9.5721399999999992</v>
      </c>
      <c r="J22" s="2">
        <v>9.9798460000000002</v>
      </c>
      <c r="K22" s="2">
        <v>10.893262999999999</v>
      </c>
      <c r="L22" s="2">
        <v>9.5172399999999993</v>
      </c>
      <c r="M22" s="91">
        <f t="shared" si="0"/>
        <v>9.9117651000000002</v>
      </c>
      <c r="N22" s="35">
        <f t="shared" si="1"/>
        <v>1.3706019916296703</v>
      </c>
      <c r="O22" s="35">
        <f t="shared" si="2"/>
        <v>0.43342240591127945</v>
      </c>
      <c r="P22" s="67" t="s">
        <v>49</v>
      </c>
    </row>
    <row r="23" spans="1:16" x14ac:dyDescent="0.25">
      <c r="A23" s="75" t="s">
        <v>238</v>
      </c>
      <c r="B23" s="105">
        <v>41.705373000000002</v>
      </c>
      <c r="C23" s="61">
        <v>8.7499850000000006</v>
      </c>
      <c r="D23" s="2">
        <v>8.5074850000000009</v>
      </c>
      <c r="E23" s="2">
        <v>11.334121</v>
      </c>
      <c r="F23" s="2">
        <v>13.361098999999999</v>
      </c>
      <c r="G23" s="2">
        <v>12.720537999999999</v>
      </c>
      <c r="H23" s="2">
        <v>12.665374</v>
      </c>
      <c r="I23" s="2">
        <v>10.846493000000001</v>
      </c>
      <c r="J23" s="2">
        <v>11.227069999999999</v>
      </c>
      <c r="K23" s="2">
        <v>12.451048999999999</v>
      </c>
      <c r="L23" s="2">
        <v>10.801106000000001</v>
      </c>
      <c r="M23" s="91">
        <f t="shared" si="0"/>
        <v>11.266432</v>
      </c>
      <c r="N23" s="35">
        <f t="shared" si="1"/>
        <v>1.639976711438917</v>
      </c>
      <c r="O23" s="35">
        <f t="shared" si="2"/>
        <v>0.51860617177796919</v>
      </c>
      <c r="P23" s="67" t="s">
        <v>49</v>
      </c>
    </row>
    <row r="24" spans="1:16" x14ac:dyDescent="0.25">
      <c r="A24" s="75" t="s">
        <v>238</v>
      </c>
      <c r="B24" s="105">
        <v>48.415464999999998</v>
      </c>
      <c r="C24" s="61">
        <v>8.624485</v>
      </c>
      <c r="D24" s="2">
        <v>8.5401609999999994</v>
      </c>
      <c r="E24" s="2">
        <v>11.218624</v>
      </c>
      <c r="F24" s="2">
        <v>12.936356999999999</v>
      </c>
      <c r="G24" s="2">
        <v>12.521017000000001</v>
      </c>
      <c r="H24" s="2">
        <v>12.281416</v>
      </c>
      <c r="I24" s="2">
        <v>10.601811</v>
      </c>
      <c r="J24" s="2">
        <v>10.876654</v>
      </c>
      <c r="K24" s="2">
        <v>12.223727</v>
      </c>
      <c r="L24" s="2">
        <v>10.537027</v>
      </c>
      <c r="M24" s="91">
        <f t="shared" si="0"/>
        <v>11.0361279</v>
      </c>
      <c r="N24" s="35">
        <f t="shared" si="1"/>
        <v>1.5390921645360729</v>
      </c>
      <c r="O24" s="35">
        <f t="shared" si="2"/>
        <v>0.48670367688526184</v>
      </c>
      <c r="P24" s="67" t="s">
        <v>49</v>
      </c>
    </row>
    <row r="25" spans="1:16" x14ac:dyDescent="0.25">
      <c r="A25" s="75" t="s">
        <v>238</v>
      </c>
      <c r="B25" s="105">
        <v>55.109437</v>
      </c>
      <c r="C25" s="61">
        <v>8.6861160000000002</v>
      </c>
      <c r="D25" s="2">
        <v>8.5518400000000003</v>
      </c>
      <c r="E25" s="2">
        <v>11.103037</v>
      </c>
      <c r="F25" s="2">
        <v>12.768763</v>
      </c>
      <c r="G25" s="2">
        <v>12.013170000000001</v>
      </c>
      <c r="H25" s="2">
        <v>12.055975999999999</v>
      </c>
      <c r="I25" s="2">
        <v>10.558828999999999</v>
      </c>
      <c r="J25" s="2">
        <v>10.897929</v>
      </c>
      <c r="K25" s="2">
        <v>12.091469</v>
      </c>
      <c r="L25" s="2">
        <v>10.319495</v>
      </c>
      <c r="M25" s="91">
        <f t="shared" si="0"/>
        <v>10.904662400000003</v>
      </c>
      <c r="N25" s="35">
        <f t="shared" si="1"/>
        <v>1.4297176830720366</v>
      </c>
      <c r="O25" s="35">
        <f t="shared" si="2"/>
        <v>0.45211642895263959</v>
      </c>
      <c r="P25" s="67" t="s">
        <v>49</v>
      </c>
    </row>
    <row r="26" spans="1:16" x14ac:dyDescent="0.25">
      <c r="A26" s="75" t="s">
        <v>238</v>
      </c>
      <c r="B26" s="105">
        <v>61.876209000000003</v>
      </c>
      <c r="C26" s="61">
        <v>0.99318099999999998</v>
      </c>
      <c r="D26" s="2">
        <v>0.93027199999999999</v>
      </c>
      <c r="E26" s="2">
        <v>1.4632430000000001</v>
      </c>
      <c r="F26" s="2">
        <v>1.565539</v>
      </c>
      <c r="G26" s="2">
        <v>1.376066</v>
      </c>
      <c r="H26" s="2">
        <v>1.2571950000000001</v>
      </c>
      <c r="I26" s="2">
        <v>1.2353909999999999</v>
      </c>
      <c r="J26" s="2">
        <v>1.13757</v>
      </c>
      <c r="K26" s="2">
        <v>1.2247859999999999</v>
      </c>
      <c r="L26" s="2">
        <v>0.98110699999999995</v>
      </c>
      <c r="M26" s="91">
        <f t="shared" si="0"/>
        <v>1.2164349999999999</v>
      </c>
      <c r="N26" s="35">
        <f t="shared" si="1"/>
        <v>0.21178890472249912</v>
      </c>
      <c r="O26" s="35">
        <f t="shared" si="2"/>
        <v>6.6973532207548828E-2</v>
      </c>
      <c r="P26" s="67">
        <v>0.97019999999999995</v>
      </c>
    </row>
    <row r="27" spans="1:16" x14ac:dyDescent="0.25">
      <c r="A27" s="75" t="s">
        <v>238</v>
      </c>
      <c r="B27" s="105">
        <v>68.561859999999996</v>
      </c>
      <c r="C27" s="61">
        <v>0.83692299999999997</v>
      </c>
      <c r="D27" s="2">
        <v>0.77527900000000005</v>
      </c>
      <c r="E27" s="2">
        <v>1.1073170000000001</v>
      </c>
      <c r="F27" s="2">
        <v>1.328195</v>
      </c>
      <c r="G27" s="2">
        <v>1.1232580000000001</v>
      </c>
      <c r="H27" s="2">
        <v>1.1899230000000001</v>
      </c>
      <c r="I27" s="2">
        <v>1.1313660000000001</v>
      </c>
      <c r="J27" s="2">
        <v>1.141049</v>
      </c>
      <c r="K27" s="2">
        <v>1.2469429999999999</v>
      </c>
      <c r="L27" s="2">
        <v>1.0477000000000001</v>
      </c>
      <c r="M27" s="91">
        <f t="shared" si="0"/>
        <v>1.0927953000000001</v>
      </c>
      <c r="N27" s="35">
        <f t="shared" si="1"/>
        <v>0.17058204847654876</v>
      </c>
      <c r="O27" s="35">
        <f t="shared" si="2"/>
        <v>5.3942780112314966E-2</v>
      </c>
      <c r="P27" s="67">
        <v>0.98029999999999995</v>
      </c>
    </row>
    <row r="28" spans="1:16" x14ac:dyDescent="0.25">
      <c r="A28" s="76" t="s">
        <v>238</v>
      </c>
      <c r="B28" s="104">
        <v>75.239971999999995</v>
      </c>
      <c r="C28" s="52">
        <v>0.83943000000000001</v>
      </c>
      <c r="D28" s="53">
        <v>0.68049700000000002</v>
      </c>
      <c r="E28" s="53">
        <v>1.069264</v>
      </c>
      <c r="F28" s="53">
        <v>1.2045399999999999</v>
      </c>
      <c r="G28" s="53">
        <v>1.1023970000000001</v>
      </c>
      <c r="H28" s="53">
        <v>1.0943160000000001</v>
      </c>
      <c r="I28" s="53">
        <v>1.1196090000000001</v>
      </c>
      <c r="J28" s="53">
        <v>1.109524</v>
      </c>
      <c r="K28" s="53">
        <v>1.2597879999999999</v>
      </c>
      <c r="L28" s="53">
        <v>0.99129500000000004</v>
      </c>
      <c r="M28" s="17">
        <f t="shared" si="0"/>
        <v>1.0470660000000003</v>
      </c>
      <c r="N28" s="18">
        <f t="shared" si="1"/>
        <v>0.17178635844689158</v>
      </c>
      <c r="O28" s="18">
        <f t="shared" si="2"/>
        <v>5.4323616363828278E-2</v>
      </c>
      <c r="P28" s="68">
        <v>0.97019999999999995</v>
      </c>
    </row>
    <row r="31" spans="1:16" ht="16.5" x14ac:dyDescent="0.3">
      <c r="A31" t="s">
        <v>414</v>
      </c>
      <c r="B31" t="s">
        <v>500</v>
      </c>
    </row>
    <row r="32" spans="1:16" x14ac:dyDescent="0.3">
      <c r="B32" s="174" t="s">
        <v>19</v>
      </c>
      <c r="C32" s="175"/>
      <c r="D32" s="175"/>
      <c r="E32" s="175"/>
      <c r="F32" s="21"/>
      <c r="G32" s="21"/>
      <c r="H32" s="21"/>
      <c r="I32" s="22"/>
      <c r="J32" s="22"/>
      <c r="K32" s="23"/>
    </row>
    <row r="33" spans="1:30" x14ac:dyDescent="0.3">
      <c r="B33" s="55" t="s">
        <v>17</v>
      </c>
      <c r="C33" s="9" t="s">
        <v>44</v>
      </c>
      <c r="D33" s="9" t="s">
        <v>45</v>
      </c>
      <c r="E33" s="9" t="s">
        <v>46</v>
      </c>
      <c r="F33" s="9" t="s">
        <v>47</v>
      </c>
      <c r="G33" s="9" t="s">
        <v>48</v>
      </c>
      <c r="H33" s="9" t="s">
        <v>234</v>
      </c>
      <c r="I33" s="9" t="s">
        <v>235</v>
      </c>
      <c r="J33" s="9" t="s">
        <v>236</v>
      </c>
      <c r="K33" s="9" t="s">
        <v>237</v>
      </c>
      <c r="L33" s="9" t="s">
        <v>65</v>
      </c>
      <c r="M33" s="9" t="s">
        <v>67</v>
      </c>
      <c r="N33" s="9" t="s">
        <v>68</v>
      </c>
      <c r="O33" s="9" t="s">
        <v>69</v>
      </c>
      <c r="P33" s="9" t="s">
        <v>70</v>
      </c>
      <c r="Q33" s="9" t="s">
        <v>71</v>
      </c>
      <c r="R33" s="9" t="s">
        <v>72</v>
      </c>
      <c r="S33" s="9" t="s">
        <v>73</v>
      </c>
      <c r="T33" s="9" t="s">
        <v>74</v>
      </c>
      <c r="U33" s="9" t="s">
        <v>75</v>
      </c>
      <c r="V33" s="9" t="s">
        <v>76</v>
      </c>
      <c r="W33" s="9" t="s">
        <v>77</v>
      </c>
      <c r="X33" s="9" t="s">
        <v>78</v>
      </c>
      <c r="Y33" s="9" t="s">
        <v>79</v>
      </c>
      <c r="Z33" s="77" t="s">
        <v>80</v>
      </c>
      <c r="AA33" s="6" t="s">
        <v>40</v>
      </c>
      <c r="AB33" s="7" t="s">
        <v>41</v>
      </c>
      <c r="AC33" s="7" t="s">
        <v>42</v>
      </c>
      <c r="AD33" s="56" t="s">
        <v>43</v>
      </c>
    </row>
    <row r="34" spans="1:30" x14ac:dyDescent="0.25">
      <c r="A34" s="74" t="s">
        <v>59</v>
      </c>
      <c r="B34" s="110">
        <v>1.3520019999999999</v>
      </c>
      <c r="C34" s="49">
        <v>79.903597000000005</v>
      </c>
      <c r="D34" s="50">
        <v>92.946819000000005</v>
      </c>
      <c r="E34" s="50">
        <v>92.944360000000003</v>
      </c>
      <c r="F34" s="50">
        <v>97.509919999999994</v>
      </c>
      <c r="G34" s="50">
        <v>89.566084000000004</v>
      </c>
      <c r="H34" s="50">
        <v>94.002713</v>
      </c>
      <c r="I34" s="50">
        <v>94.714786000000004</v>
      </c>
      <c r="J34" s="50">
        <v>92.896505000000005</v>
      </c>
      <c r="K34" s="50">
        <v>80.592634000000004</v>
      </c>
      <c r="L34" s="50">
        <v>90.730270000000004</v>
      </c>
      <c r="M34" s="50">
        <v>78.712384</v>
      </c>
      <c r="N34" s="50">
        <v>85.524043000000006</v>
      </c>
      <c r="O34" s="50">
        <v>82.986113000000003</v>
      </c>
      <c r="P34" s="50">
        <v>104.252894</v>
      </c>
      <c r="Q34" s="50">
        <v>92.861036999999996</v>
      </c>
      <c r="R34" s="50">
        <v>91.879272</v>
      </c>
      <c r="S34" s="50">
        <v>94.101011</v>
      </c>
      <c r="T34" s="50">
        <v>92.468838000000005</v>
      </c>
      <c r="U34" s="50">
        <v>98.260895000000005</v>
      </c>
      <c r="V34" s="50">
        <v>92.277079999999998</v>
      </c>
      <c r="W34" s="50">
        <v>97.905735000000007</v>
      </c>
      <c r="X34" s="50">
        <v>93.867931999999996</v>
      </c>
      <c r="Y34" s="50">
        <v>88.458397000000005</v>
      </c>
      <c r="Z34" s="51">
        <v>75.149534000000003</v>
      </c>
      <c r="AA34" s="49">
        <f>AVERAGE(C34:Z34)</f>
        <v>90.604702208333336</v>
      </c>
      <c r="AB34" s="50">
        <f>STDEV(C34:Z34)</f>
        <v>6.9501037960782872</v>
      </c>
      <c r="AC34" s="51">
        <f>N5/SQRT(COUNT(C34:Z34))</f>
        <v>0.15645250319471005</v>
      </c>
      <c r="AD34" s="110"/>
    </row>
    <row r="35" spans="1:30" x14ac:dyDescent="0.25">
      <c r="A35" s="75" t="s">
        <v>59</v>
      </c>
      <c r="B35" s="105">
        <v>8.0506539999999998</v>
      </c>
      <c r="C35" s="61">
        <v>77.241174000000001</v>
      </c>
      <c r="D35" s="2">
        <v>89.568061999999998</v>
      </c>
      <c r="E35" s="2">
        <v>90.125742000000002</v>
      </c>
      <c r="F35" s="2">
        <v>96.019696999999994</v>
      </c>
      <c r="G35" s="2">
        <v>89.170180000000002</v>
      </c>
      <c r="H35" s="2">
        <v>90.662542000000002</v>
      </c>
      <c r="I35" s="2">
        <v>91.364964000000001</v>
      </c>
      <c r="J35" s="2">
        <v>91.604282999999995</v>
      </c>
      <c r="K35" s="2">
        <v>85.450495000000004</v>
      </c>
      <c r="L35" s="2">
        <v>86.961239000000006</v>
      </c>
      <c r="M35" s="2">
        <v>78.506584000000004</v>
      </c>
      <c r="N35" s="2">
        <v>83.513972999999993</v>
      </c>
      <c r="O35" s="2">
        <v>81.712830999999994</v>
      </c>
      <c r="P35" s="2">
        <v>98.808901000000006</v>
      </c>
      <c r="Q35" s="2">
        <v>88.842787000000001</v>
      </c>
      <c r="R35" s="2">
        <v>89.144124000000005</v>
      </c>
      <c r="S35" s="2">
        <v>91.491969999999995</v>
      </c>
      <c r="T35" s="2">
        <v>90.898653999999993</v>
      </c>
      <c r="U35" s="2">
        <v>93.995968000000005</v>
      </c>
      <c r="V35" s="2">
        <v>90.293672000000001</v>
      </c>
      <c r="W35" s="2">
        <v>92.458301000000006</v>
      </c>
      <c r="X35" s="2">
        <v>91.704472999999993</v>
      </c>
      <c r="Y35" s="2">
        <v>86.009994000000006</v>
      </c>
      <c r="Z35" s="65">
        <v>74.027156000000005</v>
      </c>
      <c r="AA35" s="61">
        <f t="shared" ref="AA35:AA57" si="3">AVERAGE(C35:Z35)</f>
        <v>88.315740250000019</v>
      </c>
      <c r="AB35" s="2">
        <f t="shared" ref="AB35:AB57" si="4">STDEV(C35:Z35)</f>
        <v>5.8541786006523449</v>
      </c>
      <c r="AC35" s="65">
        <f t="shared" ref="AC35:AC57" si="5">N6/SQRT(COUNT(C35:Z35))</f>
        <v>0.14600697812417771</v>
      </c>
      <c r="AD35" s="111"/>
    </row>
    <row r="36" spans="1:30" x14ac:dyDescent="0.25">
      <c r="A36" s="75" t="s">
        <v>59</v>
      </c>
      <c r="B36" s="105">
        <v>14.705626000000001</v>
      </c>
      <c r="C36" s="61">
        <v>75.639093000000003</v>
      </c>
      <c r="D36" s="2">
        <v>87.775458</v>
      </c>
      <c r="E36" s="2">
        <v>89.383461999999994</v>
      </c>
      <c r="F36" s="2">
        <v>94.056278000000006</v>
      </c>
      <c r="G36" s="2">
        <v>87.567663999999994</v>
      </c>
      <c r="H36" s="2">
        <v>89.033702000000005</v>
      </c>
      <c r="I36" s="2">
        <v>89.283455000000004</v>
      </c>
      <c r="J36" s="2">
        <v>90.895506999999995</v>
      </c>
      <c r="K36" s="2">
        <v>81.473162000000002</v>
      </c>
      <c r="L36" s="2">
        <v>84.523283000000006</v>
      </c>
      <c r="M36" s="2">
        <v>75.859511999999995</v>
      </c>
      <c r="N36" s="2">
        <v>81.593377000000004</v>
      </c>
      <c r="O36" s="2">
        <v>81.477887999999993</v>
      </c>
      <c r="P36" s="2">
        <v>98.081232999999997</v>
      </c>
      <c r="Q36" s="2">
        <v>87.515829999999994</v>
      </c>
      <c r="R36" s="2">
        <v>87.614509999999996</v>
      </c>
      <c r="S36" s="2">
        <v>90.927904999999996</v>
      </c>
      <c r="T36" s="2">
        <v>89.332826999999995</v>
      </c>
      <c r="U36" s="2">
        <v>91.578265999999999</v>
      </c>
      <c r="V36" s="2">
        <v>89.924896000000004</v>
      </c>
      <c r="W36" s="2">
        <v>91.404111</v>
      </c>
      <c r="X36" s="2">
        <v>90.804599999999994</v>
      </c>
      <c r="Y36" s="2">
        <v>84.593413999999996</v>
      </c>
      <c r="Z36" s="65">
        <v>74.573645999999997</v>
      </c>
      <c r="AA36" s="61">
        <f t="shared" si="3"/>
        <v>86.871378291666645</v>
      </c>
      <c r="AB36" s="2">
        <f t="shared" si="4"/>
        <v>5.890339164370916</v>
      </c>
      <c r="AC36" s="65">
        <f t="shared" si="5"/>
        <v>0.14457191313251944</v>
      </c>
      <c r="AD36" s="111"/>
    </row>
    <row r="37" spans="1:30" x14ac:dyDescent="0.25">
      <c r="A37" s="75" t="s">
        <v>59</v>
      </c>
      <c r="B37" s="105">
        <v>21.506198000000001</v>
      </c>
      <c r="C37" s="61">
        <v>31.983304</v>
      </c>
      <c r="D37" s="2">
        <v>34.968147999999999</v>
      </c>
      <c r="E37" s="2">
        <v>38.277189999999997</v>
      </c>
      <c r="F37" s="2">
        <v>40.505279000000002</v>
      </c>
      <c r="G37" s="2">
        <v>34.974443000000001</v>
      </c>
      <c r="H37" s="2">
        <v>36.368853000000001</v>
      </c>
      <c r="I37" s="2">
        <v>36.261875000000003</v>
      </c>
      <c r="J37" s="2">
        <v>36.607596999999998</v>
      </c>
      <c r="K37" s="2">
        <v>34.265760999999998</v>
      </c>
      <c r="L37" s="2">
        <v>35.518255000000003</v>
      </c>
      <c r="M37" s="2">
        <v>30.768772999999999</v>
      </c>
      <c r="N37" s="2">
        <v>34.985560999999997</v>
      </c>
      <c r="O37" s="2">
        <v>30.567796999999999</v>
      </c>
      <c r="P37" s="2">
        <v>37.312690000000003</v>
      </c>
      <c r="Q37" s="2">
        <v>35.075648000000001</v>
      </c>
      <c r="R37" s="2">
        <v>36.305013000000002</v>
      </c>
      <c r="S37" s="2">
        <v>37.367846999999998</v>
      </c>
      <c r="T37" s="2">
        <v>36.262985</v>
      </c>
      <c r="U37" s="2">
        <v>35.678258999999997</v>
      </c>
      <c r="V37" s="2">
        <v>34.044984999999997</v>
      </c>
      <c r="W37" s="2">
        <v>37.725385000000003</v>
      </c>
      <c r="X37" s="2">
        <v>35.028193000000002</v>
      </c>
      <c r="Y37" s="2">
        <v>32.957492000000002</v>
      </c>
      <c r="Z37" s="65">
        <v>29.326315000000001</v>
      </c>
      <c r="AA37" s="61">
        <f t="shared" si="3"/>
        <v>35.130735333333334</v>
      </c>
      <c r="AB37" s="2">
        <f t="shared" si="4"/>
        <v>2.5839668780895728</v>
      </c>
      <c r="AC37" s="65">
        <f t="shared" si="5"/>
        <v>0.20176007781783142</v>
      </c>
      <c r="AD37" s="111"/>
    </row>
    <row r="38" spans="1:30" x14ac:dyDescent="0.25">
      <c r="A38" s="75" t="s">
        <v>59</v>
      </c>
      <c r="B38" s="105">
        <v>28.210570000000001</v>
      </c>
      <c r="C38" s="61">
        <v>30.944915000000002</v>
      </c>
      <c r="D38" s="2">
        <v>35.811850999999997</v>
      </c>
      <c r="E38" s="2">
        <v>37.833011999999997</v>
      </c>
      <c r="F38" s="2">
        <v>40.132587000000001</v>
      </c>
      <c r="G38" s="2">
        <v>33.344245999999998</v>
      </c>
      <c r="H38" s="2">
        <v>37.117637999999999</v>
      </c>
      <c r="I38" s="2">
        <v>36.291296000000003</v>
      </c>
      <c r="J38" s="2">
        <v>36.793441999999999</v>
      </c>
      <c r="K38" s="2">
        <v>33.934511000000001</v>
      </c>
      <c r="L38" s="2">
        <v>35.900391999999997</v>
      </c>
      <c r="M38" s="2">
        <v>30.794083000000001</v>
      </c>
      <c r="N38" s="2">
        <v>34.468359999999997</v>
      </c>
      <c r="O38" s="2">
        <v>29.684673</v>
      </c>
      <c r="P38" s="2">
        <v>38.467852000000001</v>
      </c>
      <c r="Q38" s="2">
        <v>34.569493000000001</v>
      </c>
      <c r="R38" s="2">
        <v>35.659210999999999</v>
      </c>
      <c r="S38" s="2">
        <v>34.741132</v>
      </c>
      <c r="T38" s="2">
        <v>36.692283000000003</v>
      </c>
      <c r="U38" s="2">
        <v>36.745457999999999</v>
      </c>
      <c r="V38" s="2">
        <v>34.528601000000002</v>
      </c>
      <c r="W38" s="2">
        <v>36.884011000000001</v>
      </c>
      <c r="X38" s="2">
        <v>35.591161999999997</v>
      </c>
      <c r="Y38" s="2">
        <v>32.886277</v>
      </c>
      <c r="Z38" s="65">
        <v>29.671386999999999</v>
      </c>
      <c r="AA38" s="61">
        <f t="shared" si="3"/>
        <v>34.978661374999994</v>
      </c>
      <c r="AB38" s="2">
        <f t="shared" si="4"/>
        <v>2.6974111430236829</v>
      </c>
      <c r="AC38" s="65">
        <f t="shared" si="5"/>
        <v>0.18943179724670031</v>
      </c>
      <c r="AD38" s="111"/>
    </row>
    <row r="39" spans="1:30" x14ac:dyDescent="0.25">
      <c r="A39" s="75" t="s">
        <v>59</v>
      </c>
      <c r="B39" s="105">
        <v>34.900120999999999</v>
      </c>
      <c r="C39" s="61">
        <v>30.5108</v>
      </c>
      <c r="D39" s="2">
        <v>36.718317999999996</v>
      </c>
      <c r="E39" s="2">
        <v>37.872329000000001</v>
      </c>
      <c r="F39" s="2">
        <v>38.969791000000001</v>
      </c>
      <c r="G39" s="2">
        <v>30.415875</v>
      </c>
      <c r="H39" s="2">
        <v>38.727601999999997</v>
      </c>
      <c r="I39" s="2">
        <v>38.194758999999998</v>
      </c>
      <c r="J39" s="2">
        <v>38.053947000000001</v>
      </c>
      <c r="K39" s="2">
        <v>35.137070000000001</v>
      </c>
      <c r="L39" s="2">
        <v>36.484256000000002</v>
      </c>
      <c r="M39" s="2">
        <v>30.677917999999998</v>
      </c>
      <c r="N39" s="2">
        <v>35.335185000000003</v>
      </c>
      <c r="O39" s="2">
        <v>28.756146999999999</v>
      </c>
      <c r="P39" s="2">
        <v>39.856642999999998</v>
      </c>
      <c r="Q39" s="2">
        <v>34.420808999999998</v>
      </c>
      <c r="R39" s="2">
        <v>35.114142999999999</v>
      </c>
      <c r="S39" s="2">
        <v>32.777002000000003</v>
      </c>
      <c r="T39" s="2">
        <v>37.385854999999999</v>
      </c>
      <c r="U39" s="2">
        <v>37.689554000000001</v>
      </c>
      <c r="V39" s="2">
        <v>37.129064</v>
      </c>
      <c r="W39" s="2">
        <v>37.964236999999997</v>
      </c>
      <c r="X39" s="2">
        <v>36.545969999999997</v>
      </c>
      <c r="Y39" s="2">
        <v>33.890132999999999</v>
      </c>
      <c r="Z39" s="65">
        <v>29.622702</v>
      </c>
      <c r="AA39" s="61">
        <f t="shared" si="3"/>
        <v>35.343754541666669</v>
      </c>
      <c r="AB39" s="2">
        <f t="shared" si="4"/>
        <v>3.2729560555701473</v>
      </c>
      <c r="AC39" s="65">
        <f t="shared" si="5"/>
        <v>0.201998563958</v>
      </c>
      <c r="AD39" s="111"/>
    </row>
    <row r="40" spans="1:30" x14ac:dyDescent="0.25">
      <c r="A40" s="75" t="s">
        <v>59</v>
      </c>
      <c r="B40" s="105">
        <v>41.705373000000002</v>
      </c>
      <c r="C40" s="61">
        <v>42.162472000000001</v>
      </c>
      <c r="D40" s="2">
        <v>57.365084000000003</v>
      </c>
      <c r="E40" s="2">
        <v>55.998795000000001</v>
      </c>
      <c r="F40" s="2">
        <v>58.088161999999997</v>
      </c>
      <c r="G40" s="2">
        <v>51.219059999999999</v>
      </c>
      <c r="H40" s="2">
        <v>51.695312000000001</v>
      </c>
      <c r="I40" s="2">
        <v>52.565852999999997</v>
      </c>
      <c r="J40" s="2">
        <v>52.577654000000003</v>
      </c>
      <c r="K40" s="2">
        <v>52.957473</v>
      </c>
      <c r="L40" s="2">
        <v>47.191336</v>
      </c>
      <c r="M40" s="2">
        <v>44.557901000000001</v>
      </c>
      <c r="N40" s="2">
        <v>45.677213000000002</v>
      </c>
      <c r="O40" s="2">
        <v>42.299939999999999</v>
      </c>
      <c r="P40" s="2">
        <v>59.471262000000003</v>
      </c>
      <c r="Q40" s="2">
        <v>47.252186000000002</v>
      </c>
      <c r="R40" s="2">
        <v>50.747273999999997</v>
      </c>
      <c r="S40" s="2">
        <v>52.248699000000002</v>
      </c>
      <c r="T40" s="2">
        <v>56.492196999999997</v>
      </c>
      <c r="U40" s="2">
        <v>56.263672999999997</v>
      </c>
      <c r="V40" s="2">
        <v>56.746856000000001</v>
      </c>
      <c r="W40" s="2">
        <v>52.879738000000003</v>
      </c>
      <c r="X40" s="2">
        <v>45.957782999999999</v>
      </c>
      <c r="Y40" s="2">
        <v>47.028101999999997</v>
      </c>
      <c r="Z40" s="65">
        <v>42.054516999999997</v>
      </c>
      <c r="AA40" s="61">
        <f t="shared" si="3"/>
        <v>50.895772583333347</v>
      </c>
      <c r="AB40" s="2">
        <f t="shared" si="4"/>
        <v>5.3811366155073062</v>
      </c>
      <c r="AC40" s="65">
        <f t="shared" si="5"/>
        <v>0.21721712627831424</v>
      </c>
      <c r="AD40" s="111"/>
    </row>
    <row r="41" spans="1:30" x14ac:dyDescent="0.25">
      <c r="A41" s="75" t="s">
        <v>59</v>
      </c>
      <c r="B41" s="105">
        <v>48.415464999999998</v>
      </c>
      <c r="C41" s="61">
        <v>43.671694000000002</v>
      </c>
      <c r="D41" s="2">
        <v>58.845210999999999</v>
      </c>
      <c r="E41" s="2">
        <v>57.008617000000001</v>
      </c>
      <c r="F41" s="2">
        <v>59.883125999999997</v>
      </c>
      <c r="G41" s="2">
        <v>49.885885999999999</v>
      </c>
      <c r="H41" s="2">
        <v>52.911344</v>
      </c>
      <c r="I41" s="2">
        <v>53.874003999999999</v>
      </c>
      <c r="J41" s="2">
        <v>55.136291</v>
      </c>
      <c r="K41" s="2">
        <v>52.572916999999997</v>
      </c>
      <c r="L41" s="2">
        <v>48.289713999999996</v>
      </c>
      <c r="M41" s="2">
        <v>44.827353000000002</v>
      </c>
      <c r="N41" s="2">
        <v>46.918900999999998</v>
      </c>
      <c r="O41" s="2">
        <v>43.402318999999999</v>
      </c>
      <c r="P41" s="2">
        <v>59.621769</v>
      </c>
      <c r="Q41" s="2">
        <v>48.760573999999998</v>
      </c>
      <c r="R41" s="2">
        <v>52.214972000000003</v>
      </c>
      <c r="S41" s="2">
        <v>52.368029999999997</v>
      </c>
      <c r="T41" s="2">
        <v>57.958829999999999</v>
      </c>
      <c r="U41" s="2">
        <v>57.463405999999999</v>
      </c>
      <c r="V41" s="2">
        <v>56.871837999999997</v>
      </c>
      <c r="W41" s="2">
        <v>53.067735999999996</v>
      </c>
      <c r="X41" s="2">
        <v>46.343148999999997</v>
      </c>
      <c r="Y41" s="2">
        <v>48.071418000000001</v>
      </c>
      <c r="Z41" s="65">
        <v>41.853427000000003</v>
      </c>
      <c r="AA41" s="61">
        <f t="shared" si="3"/>
        <v>51.742605249999997</v>
      </c>
      <c r="AB41" s="2">
        <f t="shared" si="4"/>
        <v>5.4977054557618183</v>
      </c>
      <c r="AC41" s="65">
        <f t="shared" si="5"/>
        <v>0.21258010677076017</v>
      </c>
      <c r="AD41" s="111"/>
    </row>
    <row r="42" spans="1:30" x14ac:dyDescent="0.25">
      <c r="A42" s="75" t="s">
        <v>59</v>
      </c>
      <c r="B42" s="105">
        <v>55.109437</v>
      </c>
      <c r="C42" s="61">
        <v>43.938259000000002</v>
      </c>
      <c r="D42" s="2">
        <v>59.141029000000003</v>
      </c>
      <c r="E42" s="2">
        <v>56.643464000000002</v>
      </c>
      <c r="F42" s="2">
        <v>59.337457000000001</v>
      </c>
      <c r="G42" s="2">
        <v>49.455390000000001</v>
      </c>
      <c r="H42" s="2">
        <v>53.199703999999997</v>
      </c>
      <c r="I42" s="2">
        <v>53.592984999999999</v>
      </c>
      <c r="J42" s="2">
        <v>55.125024000000003</v>
      </c>
      <c r="K42" s="2">
        <v>51.957726999999998</v>
      </c>
      <c r="L42" s="2">
        <v>49.091996000000002</v>
      </c>
      <c r="M42" s="2">
        <v>44.700158999999999</v>
      </c>
      <c r="N42" s="2">
        <v>46.670324999999998</v>
      </c>
      <c r="O42" s="2">
        <v>43.436262999999997</v>
      </c>
      <c r="P42" s="2">
        <v>59.995587</v>
      </c>
      <c r="Q42" s="2">
        <v>49.070208999999998</v>
      </c>
      <c r="R42" s="2">
        <v>52.217272999999999</v>
      </c>
      <c r="S42" s="2">
        <v>53.275390999999999</v>
      </c>
      <c r="T42" s="2">
        <v>58.641807999999997</v>
      </c>
      <c r="U42" s="2">
        <v>57.911580999999998</v>
      </c>
      <c r="V42" s="2">
        <v>57.014648000000001</v>
      </c>
      <c r="W42" s="2">
        <v>53.669477999999998</v>
      </c>
      <c r="X42" s="2">
        <v>47.754644999999996</v>
      </c>
      <c r="Y42" s="2">
        <v>48.550280999999998</v>
      </c>
      <c r="Z42" s="65">
        <v>41.589016999999998</v>
      </c>
      <c r="AA42" s="61">
        <f t="shared" si="3"/>
        <v>51.915820833333335</v>
      </c>
      <c r="AB42" s="2">
        <f t="shared" si="4"/>
        <v>5.4947245591706322</v>
      </c>
      <c r="AC42" s="65">
        <f t="shared" si="5"/>
        <v>0.20931062427779409</v>
      </c>
      <c r="AD42" s="111"/>
    </row>
    <row r="43" spans="1:30" x14ac:dyDescent="0.25">
      <c r="A43" s="75" t="s">
        <v>59</v>
      </c>
      <c r="B43" s="105">
        <v>61.876209000000003</v>
      </c>
      <c r="C43" s="61">
        <v>18.418682</v>
      </c>
      <c r="D43" s="2">
        <v>23.112739000000001</v>
      </c>
      <c r="E43" s="2">
        <v>25.802847</v>
      </c>
      <c r="F43" s="2">
        <v>27.805175999999999</v>
      </c>
      <c r="G43" s="2">
        <v>23.274049999999999</v>
      </c>
      <c r="H43" s="2">
        <v>24.93871</v>
      </c>
      <c r="I43" s="2">
        <v>24.605878000000001</v>
      </c>
      <c r="J43" s="2">
        <v>25.250889999999998</v>
      </c>
      <c r="K43" s="2">
        <v>22.176856999999998</v>
      </c>
      <c r="L43" s="2">
        <v>21.854742000000002</v>
      </c>
      <c r="M43" s="2">
        <v>19.869028</v>
      </c>
      <c r="N43" s="2">
        <v>21.559691000000001</v>
      </c>
      <c r="O43" s="2">
        <v>13.904547000000001</v>
      </c>
      <c r="P43" s="2">
        <v>21.011925000000002</v>
      </c>
      <c r="Q43" s="2">
        <v>19.391656000000001</v>
      </c>
      <c r="R43" s="2">
        <v>23.372243000000001</v>
      </c>
      <c r="S43" s="2">
        <v>23.226313000000001</v>
      </c>
      <c r="T43" s="2">
        <v>22.384905</v>
      </c>
      <c r="U43" s="2">
        <v>22.618037999999999</v>
      </c>
      <c r="V43" s="2">
        <v>20.857841000000001</v>
      </c>
      <c r="W43" s="2">
        <v>21.062957000000001</v>
      </c>
      <c r="X43" s="2">
        <v>19.595321999999999</v>
      </c>
      <c r="Y43" s="2">
        <v>20.479196999999999</v>
      </c>
      <c r="Z43" s="65">
        <v>17.708777000000001</v>
      </c>
      <c r="AA43" s="61">
        <f t="shared" si="3"/>
        <v>21.845125458333339</v>
      </c>
      <c r="AB43" s="2">
        <f t="shared" si="4"/>
        <v>2.9486996987525989</v>
      </c>
      <c r="AC43" s="65">
        <f t="shared" si="5"/>
        <v>2.2570664599947783E-2</v>
      </c>
      <c r="AD43" s="111"/>
    </row>
    <row r="44" spans="1:30" x14ac:dyDescent="0.25">
      <c r="A44" s="75" t="s">
        <v>59</v>
      </c>
      <c r="B44" s="105">
        <v>68.561859999999996</v>
      </c>
      <c r="C44" s="61">
        <v>17.808157000000001</v>
      </c>
      <c r="D44" s="2">
        <v>21.8752</v>
      </c>
      <c r="E44" s="2">
        <v>23.810922000000001</v>
      </c>
      <c r="F44" s="2">
        <v>25.758908000000002</v>
      </c>
      <c r="G44" s="2">
        <v>21.799182999999999</v>
      </c>
      <c r="H44" s="2">
        <v>24.691534000000001</v>
      </c>
      <c r="I44" s="2">
        <v>23.078378000000001</v>
      </c>
      <c r="J44" s="2">
        <v>22.814788</v>
      </c>
      <c r="K44" s="2">
        <v>20.210038999999998</v>
      </c>
      <c r="L44" s="2">
        <v>21.323982999999998</v>
      </c>
      <c r="M44" s="2">
        <v>17.827895999999999</v>
      </c>
      <c r="N44" s="2">
        <v>20.803673</v>
      </c>
      <c r="O44" s="2">
        <v>14.341127</v>
      </c>
      <c r="P44" s="2">
        <v>20.640055</v>
      </c>
      <c r="Q44" s="2">
        <v>19.339593000000001</v>
      </c>
      <c r="R44" s="2">
        <v>23.400221999999999</v>
      </c>
      <c r="S44" s="2">
        <v>22.515422000000001</v>
      </c>
      <c r="T44" s="2">
        <v>22.377072999999999</v>
      </c>
      <c r="U44" s="2">
        <v>21.879708000000001</v>
      </c>
      <c r="V44" s="2">
        <v>20.268550000000001</v>
      </c>
      <c r="W44" s="2">
        <v>21.178536999999999</v>
      </c>
      <c r="X44" s="2">
        <v>19.216429000000002</v>
      </c>
      <c r="Y44" s="2">
        <v>20.328997000000001</v>
      </c>
      <c r="Z44" s="65">
        <v>17.630134999999999</v>
      </c>
      <c r="AA44" s="61">
        <f t="shared" si="3"/>
        <v>21.038271208333331</v>
      </c>
      <c r="AB44" s="2">
        <f t="shared" si="4"/>
        <v>2.5339892360005924</v>
      </c>
      <c r="AC44" s="65">
        <f t="shared" si="5"/>
        <v>2.2841326190498196E-2</v>
      </c>
      <c r="AD44" s="111"/>
    </row>
    <row r="45" spans="1:30" x14ac:dyDescent="0.25">
      <c r="A45" s="75" t="s">
        <v>59</v>
      </c>
      <c r="B45" s="105">
        <v>75.239971999999995</v>
      </c>
      <c r="C45" s="61">
        <v>16.872351999999999</v>
      </c>
      <c r="D45" s="2">
        <v>20.780685999999999</v>
      </c>
      <c r="E45" s="2">
        <v>22.378888</v>
      </c>
      <c r="F45" s="2">
        <v>24.430631999999999</v>
      </c>
      <c r="G45" s="2">
        <v>21.189948999999999</v>
      </c>
      <c r="H45" s="2">
        <v>22.672792000000001</v>
      </c>
      <c r="I45" s="2">
        <v>22.305554000000001</v>
      </c>
      <c r="J45" s="2">
        <v>21.324860000000001</v>
      </c>
      <c r="K45" s="2">
        <v>19.457228000000001</v>
      </c>
      <c r="L45" s="2">
        <v>20.533939</v>
      </c>
      <c r="M45" s="2">
        <v>16.399591999999998</v>
      </c>
      <c r="N45" s="2">
        <v>20.479772000000001</v>
      </c>
      <c r="O45" s="2">
        <v>13.571645</v>
      </c>
      <c r="P45" s="2">
        <v>20.200036000000001</v>
      </c>
      <c r="Q45" s="2">
        <v>18.006304</v>
      </c>
      <c r="R45" s="2">
        <v>21.302036999999999</v>
      </c>
      <c r="S45" s="2">
        <v>20.758689</v>
      </c>
      <c r="T45" s="2">
        <v>21.392785</v>
      </c>
      <c r="U45" s="2">
        <v>20.967988999999999</v>
      </c>
      <c r="V45" s="2">
        <v>18.682304999999999</v>
      </c>
      <c r="W45" s="2">
        <v>19.898690999999999</v>
      </c>
      <c r="X45" s="2">
        <v>18.37415</v>
      </c>
      <c r="Y45" s="2">
        <v>18.696211999999999</v>
      </c>
      <c r="Z45" s="65">
        <v>16.608588000000001</v>
      </c>
      <c r="AA45" s="61">
        <f t="shared" si="3"/>
        <v>19.886903125</v>
      </c>
      <c r="AB45" s="2">
        <f t="shared" si="4"/>
        <v>2.4033995652321503</v>
      </c>
      <c r="AC45" s="65">
        <f t="shared" si="5"/>
        <v>2.0211851994479731E-2</v>
      </c>
      <c r="AD45" s="111"/>
    </row>
    <row r="46" spans="1:30" x14ac:dyDescent="0.25">
      <c r="A46" s="74" t="s">
        <v>238</v>
      </c>
      <c r="B46" s="105">
        <v>1.3520019999999999</v>
      </c>
      <c r="C46" s="61">
        <v>39.444132000000003</v>
      </c>
      <c r="D46" s="2">
        <v>52.988807999999999</v>
      </c>
      <c r="E46" s="2">
        <v>50.673000000000002</v>
      </c>
      <c r="F46" s="2">
        <v>53.161079000000001</v>
      </c>
      <c r="G46" s="2">
        <v>57.693893000000003</v>
      </c>
      <c r="H46" s="2">
        <v>47.585903000000002</v>
      </c>
      <c r="I46" s="2">
        <v>56.995455</v>
      </c>
      <c r="J46" s="2">
        <v>56.649436000000001</v>
      </c>
      <c r="K46" s="2">
        <v>44.924480000000003</v>
      </c>
      <c r="L46" s="2">
        <v>35.422080999999999</v>
      </c>
      <c r="M46" s="2">
        <v>59.121684000000002</v>
      </c>
      <c r="N46" s="2">
        <v>65.363099000000005</v>
      </c>
      <c r="O46" s="2">
        <v>63.976629000000003</v>
      </c>
      <c r="P46" s="2">
        <v>64.172832</v>
      </c>
      <c r="Q46" s="2">
        <v>60.164667999999999</v>
      </c>
      <c r="R46" s="2">
        <v>61.773676000000002</v>
      </c>
      <c r="S46" s="2">
        <v>71.318394999999995</v>
      </c>
      <c r="T46" s="2">
        <v>68.992290999999994</v>
      </c>
      <c r="U46" s="2">
        <v>63.060799000000003</v>
      </c>
      <c r="V46" s="2">
        <v>45.378042000000001</v>
      </c>
      <c r="W46" s="2">
        <v>54.427323999999999</v>
      </c>
      <c r="Z46" s="97"/>
      <c r="AA46" s="61">
        <f t="shared" si="3"/>
        <v>55.870843142857147</v>
      </c>
      <c r="AB46" s="2">
        <f t="shared" si="4"/>
        <v>9.4540155007577287</v>
      </c>
      <c r="AC46" s="65">
        <f t="shared" si="5"/>
        <v>0.13911867060447416</v>
      </c>
      <c r="AD46" s="67" t="s">
        <v>49</v>
      </c>
    </row>
    <row r="47" spans="1:30" x14ac:dyDescent="0.25">
      <c r="A47" s="75" t="s">
        <v>238</v>
      </c>
      <c r="B47" s="105">
        <v>8.0506539999999998</v>
      </c>
      <c r="C47" s="61">
        <v>33.706119000000001</v>
      </c>
      <c r="D47" s="2">
        <v>50.352949000000002</v>
      </c>
      <c r="E47" s="2">
        <v>49.015892999999998</v>
      </c>
      <c r="F47" s="2">
        <v>52.984755999999997</v>
      </c>
      <c r="G47" s="2">
        <v>54.226306000000001</v>
      </c>
      <c r="H47" s="2">
        <v>47.566271</v>
      </c>
      <c r="I47" s="2">
        <v>55.061475000000002</v>
      </c>
      <c r="J47" s="2">
        <v>54.226287999999997</v>
      </c>
      <c r="K47" s="2">
        <v>41.948611999999997</v>
      </c>
      <c r="L47" s="2">
        <v>29.313029</v>
      </c>
      <c r="M47" s="2">
        <v>52.379778000000002</v>
      </c>
      <c r="N47" s="2">
        <v>61.348981999999999</v>
      </c>
      <c r="O47" s="2">
        <v>63.687849</v>
      </c>
      <c r="P47" s="2">
        <v>62.855916999999998</v>
      </c>
      <c r="Q47" s="2">
        <v>60.833610999999998</v>
      </c>
      <c r="R47" s="2">
        <v>60.038784999999997</v>
      </c>
      <c r="S47" s="2">
        <v>67.534959000000001</v>
      </c>
      <c r="T47" s="2">
        <v>61.567402000000001</v>
      </c>
      <c r="U47" s="2">
        <v>61.530814999999997</v>
      </c>
      <c r="V47" s="2">
        <v>46.408715000000001</v>
      </c>
      <c r="W47" s="2">
        <v>52.984670000000001</v>
      </c>
      <c r="Z47" s="97"/>
      <c r="AA47" s="61">
        <f t="shared" si="3"/>
        <v>53.313008619047615</v>
      </c>
      <c r="AB47" s="2">
        <f t="shared" si="4"/>
        <v>9.7629911078769496</v>
      </c>
      <c r="AC47" s="65">
        <f t="shared" si="5"/>
        <v>0.14455509339511441</v>
      </c>
      <c r="AD47" s="67" t="s">
        <v>49</v>
      </c>
    </row>
    <row r="48" spans="1:30" x14ac:dyDescent="0.25">
      <c r="A48" s="75" t="s">
        <v>238</v>
      </c>
      <c r="B48" s="105">
        <v>14.705626000000001</v>
      </c>
      <c r="C48" s="61">
        <v>30.656531999999999</v>
      </c>
      <c r="D48" s="2">
        <v>48.290514000000002</v>
      </c>
      <c r="E48" s="2">
        <v>46.149396000000003</v>
      </c>
      <c r="F48" s="2">
        <v>52.471614000000002</v>
      </c>
      <c r="G48" s="2">
        <v>52.109502999999997</v>
      </c>
      <c r="H48" s="2">
        <v>46.718881000000003</v>
      </c>
      <c r="I48" s="2">
        <v>52.434497999999998</v>
      </c>
      <c r="J48" s="2">
        <v>51.091982000000002</v>
      </c>
      <c r="K48" s="2">
        <v>41.481231000000001</v>
      </c>
      <c r="L48" s="2">
        <v>21.946632999999999</v>
      </c>
      <c r="M48" s="2">
        <v>49.328274</v>
      </c>
      <c r="N48" s="2">
        <v>57.856026</v>
      </c>
      <c r="O48" s="2">
        <v>62.985523999999998</v>
      </c>
      <c r="P48" s="2">
        <v>61.591000999999999</v>
      </c>
      <c r="Q48" s="2">
        <v>59.416221999999998</v>
      </c>
      <c r="R48" s="2">
        <v>58.382804999999998</v>
      </c>
      <c r="S48" s="2">
        <v>65.846404000000007</v>
      </c>
      <c r="T48" s="2">
        <v>61.488681</v>
      </c>
      <c r="U48" s="2">
        <v>60.790398000000003</v>
      </c>
      <c r="V48" s="2">
        <v>43.229042999999997</v>
      </c>
      <c r="W48" s="2">
        <v>52.127974999999999</v>
      </c>
      <c r="Z48" s="97"/>
      <c r="AA48" s="61">
        <f t="shared" si="3"/>
        <v>51.256816047619047</v>
      </c>
      <c r="AB48" s="2">
        <f t="shared" si="4"/>
        <v>10.77204221909537</v>
      </c>
      <c r="AC48" s="65">
        <f t="shared" si="5"/>
        <v>0.13884141671926131</v>
      </c>
      <c r="AD48" s="67" t="s">
        <v>49</v>
      </c>
    </row>
    <row r="49" spans="1:30" x14ac:dyDescent="0.25">
      <c r="A49" s="75" t="s">
        <v>238</v>
      </c>
      <c r="B49" s="105">
        <v>21.506198000000001</v>
      </c>
      <c r="C49" s="61">
        <v>17.518191000000002</v>
      </c>
      <c r="D49" s="2">
        <v>23.107061999999999</v>
      </c>
      <c r="E49" s="2">
        <v>23.818501999999999</v>
      </c>
      <c r="F49" s="2">
        <v>28.082111000000001</v>
      </c>
      <c r="G49" s="2">
        <v>22.846264000000001</v>
      </c>
      <c r="H49" s="2">
        <v>20.933606999999999</v>
      </c>
      <c r="I49" s="2">
        <v>24.081797999999999</v>
      </c>
      <c r="J49" s="2">
        <v>23.002866000000001</v>
      </c>
      <c r="K49" s="2">
        <v>22.433923</v>
      </c>
      <c r="L49" s="2">
        <v>9.0227260000000005</v>
      </c>
      <c r="M49" s="2">
        <v>22.875316999999999</v>
      </c>
      <c r="N49" s="2">
        <v>26.017019000000001</v>
      </c>
      <c r="O49" s="2">
        <v>27.401911999999999</v>
      </c>
      <c r="P49" s="2">
        <v>26.684750999999999</v>
      </c>
      <c r="Q49" s="2">
        <v>25.574187999999999</v>
      </c>
      <c r="R49" s="2">
        <v>25.109446999999999</v>
      </c>
      <c r="S49" s="2">
        <v>27.090543</v>
      </c>
      <c r="T49" s="2">
        <v>28.904225</v>
      </c>
      <c r="U49" s="2">
        <v>26.305375000000002</v>
      </c>
      <c r="V49" s="2">
        <v>14.810537</v>
      </c>
      <c r="W49" s="2">
        <v>22.092396000000001</v>
      </c>
      <c r="Z49" s="97"/>
      <c r="AA49" s="61">
        <f t="shared" si="3"/>
        <v>23.224417142857142</v>
      </c>
      <c r="AB49" s="2">
        <f t="shared" si="4"/>
        <v>4.6915229646748031</v>
      </c>
      <c r="AC49" s="65">
        <f t="shared" si="5"/>
        <v>0.28638249401094262</v>
      </c>
      <c r="AD49" s="67" t="s">
        <v>49</v>
      </c>
    </row>
    <row r="50" spans="1:30" x14ac:dyDescent="0.25">
      <c r="A50" s="75" t="s">
        <v>238</v>
      </c>
      <c r="B50" s="105">
        <v>28.210570000000001</v>
      </c>
      <c r="C50" s="61">
        <v>16.984529999999999</v>
      </c>
      <c r="D50" s="2">
        <v>21.98432</v>
      </c>
      <c r="E50" s="2">
        <v>22.136433</v>
      </c>
      <c r="F50" s="2">
        <v>27.383206000000001</v>
      </c>
      <c r="G50" s="2">
        <v>22.925107000000001</v>
      </c>
      <c r="H50" s="2">
        <v>19.990587000000001</v>
      </c>
      <c r="I50" s="2">
        <v>23.346433000000001</v>
      </c>
      <c r="J50" s="2">
        <v>22.939874</v>
      </c>
      <c r="K50" s="2">
        <v>20.487361</v>
      </c>
      <c r="L50" s="2">
        <v>9.3243849999999995</v>
      </c>
      <c r="M50" s="2">
        <v>22.230651000000002</v>
      </c>
      <c r="N50" s="2">
        <v>24.707104999999999</v>
      </c>
      <c r="O50" s="2">
        <v>26.370094000000002</v>
      </c>
      <c r="P50" s="2">
        <v>25.937213</v>
      </c>
      <c r="Q50" s="2">
        <v>25.833497000000001</v>
      </c>
      <c r="R50" s="2">
        <v>26.200949999999999</v>
      </c>
      <c r="S50" s="2">
        <v>28.141770000000001</v>
      </c>
      <c r="T50" s="2">
        <v>28.260884999999998</v>
      </c>
      <c r="U50" s="2">
        <v>26.074294999999999</v>
      </c>
      <c r="V50" s="2">
        <v>14.153228</v>
      </c>
      <c r="W50" s="2">
        <v>22.389619</v>
      </c>
      <c r="Z50" s="97"/>
      <c r="AA50" s="61">
        <f t="shared" si="3"/>
        <v>22.752454428571426</v>
      </c>
      <c r="AB50" s="2">
        <f t="shared" si="4"/>
        <v>4.7030844369167975</v>
      </c>
      <c r="AC50" s="65">
        <f t="shared" si="5"/>
        <v>0.29212749197673243</v>
      </c>
      <c r="AD50" s="67" t="s">
        <v>49</v>
      </c>
    </row>
    <row r="51" spans="1:30" x14ac:dyDescent="0.25">
      <c r="A51" s="75" t="s">
        <v>238</v>
      </c>
      <c r="B51" s="105">
        <v>34.900120999999999</v>
      </c>
      <c r="C51" s="61">
        <v>15.803143</v>
      </c>
      <c r="D51" s="2">
        <v>21.439715</v>
      </c>
      <c r="E51" s="2">
        <v>21.306653000000001</v>
      </c>
      <c r="F51" s="2">
        <v>26.949120000000001</v>
      </c>
      <c r="G51" s="2">
        <v>23.058696999999999</v>
      </c>
      <c r="H51" s="2">
        <v>20.500544000000001</v>
      </c>
      <c r="I51" s="2">
        <v>23.962857</v>
      </c>
      <c r="J51" s="2">
        <v>22.191172000000002</v>
      </c>
      <c r="K51" s="2">
        <v>19.719398000000002</v>
      </c>
      <c r="L51" s="2">
        <v>10.070375</v>
      </c>
      <c r="M51" s="2">
        <v>23.958399</v>
      </c>
      <c r="N51" s="2">
        <v>25.776472999999999</v>
      </c>
      <c r="O51" s="2">
        <v>25.833449999999999</v>
      </c>
      <c r="P51" s="2">
        <v>26.228950999999999</v>
      </c>
      <c r="Q51" s="2">
        <v>26.707180999999999</v>
      </c>
      <c r="R51" s="2">
        <v>25.999578</v>
      </c>
      <c r="S51" s="2">
        <v>27.763688999999999</v>
      </c>
      <c r="T51" s="2">
        <v>28.251393</v>
      </c>
      <c r="U51" s="2">
        <v>25.576412999999999</v>
      </c>
      <c r="V51" s="2">
        <v>15.002653</v>
      </c>
      <c r="W51" s="2">
        <v>22.400162999999999</v>
      </c>
      <c r="Z51" s="97"/>
      <c r="AA51" s="61">
        <f t="shared" si="3"/>
        <v>22.785715095238093</v>
      </c>
      <c r="AB51" s="2">
        <f t="shared" si="4"/>
        <v>4.6289587963822916</v>
      </c>
      <c r="AC51" s="65">
        <f t="shared" si="5"/>
        <v>0.29908987496667594</v>
      </c>
      <c r="AD51" s="67" t="s">
        <v>49</v>
      </c>
    </row>
    <row r="52" spans="1:30" x14ac:dyDescent="0.25">
      <c r="A52" s="75" t="s">
        <v>238</v>
      </c>
      <c r="B52" s="105">
        <v>41.705373000000002</v>
      </c>
      <c r="C52" s="61">
        <v>23.947685</v>
      </c>
      <c r="D52" s="2">
        <v>30.665486000000001</v>
      </c>
      <c r="E52" s="2">
        <v>31.178436999999999</v>
      </c>
      <c r="F52" s="2">
        <v>35.431497</v>
      </c>
      <c r="G52" s="2">
        <v>32.536932</v>
      </c>
      <c r="H52" s="2">
        <v>24.916836</v>
      </c>
      <c r="I52" s="2">
        <v>30.110088999999999</v>
      </c>
      <c r="J52" s="2">
        <v>28.367108000000002</v>
      </c>
      <c r="K52" s="2">
        <v>22.401142</v>
      </c>
      <c r="L52" s="2">
        <v>13.483370000000001</v>
      </c>
      <c r="M52" s="2">
        <v>33.025388</v>
      </c>
      <c r="N52" s="2">
        <v>36.288207</v>
      </c>
      <c r="O52" s="2">
        <v>35.994096999999996</v>
      </c>
      <c r="P52" s="2">
        <v>34.794224</v>
      </c>
      <c r="Q52" s="2">
        <v>33.248587000000001</v>
      </c>
      <c r="R52" s="2">
        <v>31.911187000000002</v>
      </c>
      <c r="S52" s="2">
        <v>35.089753000000002</v>
      </c>
      <c r="T52" s="2">
        <v>37.244132</v>
      </c>
      <c r="U52" s="2">
        <v>32.587519999999998</v>
      </c>
      <c r="V52" s="2">
        <v>19.580438000000001</v>
      </c>
      <c r="W52" s="2">
        <v>28.109908999999998</v>
      </c>
      <c r="Z52" s="97"/>
      <c r="AA52" s="61">
        <f t="shared" si="3"/>
        <v>30.043429714285715</v>
      </c>
      <c r="AB52" s="2">
        <f t="shared" si="4"/>
        <v>6.1337209923394331</v>
      </c>
      <c r="AC52" s="65">
        <f t="shared" si="5"/>
        <v>0.35787225800636135</v>
      </c>
      <c r="AD52" s="67" t="s">
        <v>49</v>
      </c>
    </row>
    <row r="53" spans="1:30" x14ac:dyDescent="0.25">
      <c r="A53" s="75" t="s">
        <v>238</v>
      </c>
      <c r="B53" s="105">
        <v>48.415464999999998</v>
      </c>
      <c r="C53" s="61">
        <v>21.737437</v>
      </c>
      <c r="D53" s="2">
        <v>29.997129999999999</v>
      </c>
      <c r="E53" s="2">
        <v>28.971070000000001</v>
      </c>
      <c r="F53" s="2">
        <v>34.834825000000002</v>
      </c>
      <c r="G53" s="2">
        <v>31.443259999999999</v>
      </c>
      <c r="H53" s="2">
        <v>26.587327999999999</v>
      </c>
      <c r="I53" s="2">
        <v>29.760400000000001</v>
      </c>
      <c r="J53" s="2">
        <v>29.130113000000001</v>
      </c>
      <c r="K53" s="2">
        <v>22.421555999999999</v>
      </c>
      <c r="L53" s="2">
        <v>14.302368</v>
      </c>
      <c r="M53" s="2">
        <v>32.156751999999997</v>
      </c>
      <c r="N53" s="2">
        <v>36.654283999999997</v>
      </c>
      <c r="O53" s="2">
        <v>34.684711999999998</v>
      </c>
      <c r="P53" s="2">
        <v>34.392710000000001</v>
      </c>
      <c r="Q53" s="2">
        <v>34.050339000000001</v>
      </c>
      <c r="R53" s="2">
        <v>32.149997999999997</v>
      </c>
      <c r="S53" s="2">
        <v>35.238810000000001</v>
      </c>
      <c r="T53" s="2">
        <v>38.210545000000003</v>
      </c>
      <c r="U53" s="2">
        <v>29.348320000000001</v>
      </c>
      <c r="V53" s="2">
        <v>18.892292000000001</v>
      </c>
      <c r="W53" s="2">
        <v>29.547105999999999</v>
      </c>
      <c r="Z53" s="97"/>
      <c r="AA53" s="61">
        <f t="shared" si="3"/>
        <v>29.738635952380957</v>
      </c>
      <c r="AB53" s="2">
        <f t="shared" si="4"/>
        <v>6.0816607595907204</v>
      </c>
      <c r="AC53" s="65">
        <f t="shared" si="5"/>
        <v>0.33585744502380871</v>
      </c>
      <c r="AD53" s="67" t="s">
        <v>49</v>
      </c>
    </row>
    <row r="54" spans="1:30" x14ac:dyDescent="0.25">
      <c r="A54" s="75" t="s">
        <v>238</v>
      </c>
      <c r="B54" s="105">
        <v>55.109437</v>
      </c>
      <c r="C54" s="61">
        <v>20.646307</v>
      </c>
      <c r="D54" s="2">
        <v>29.535920999999998</v>
      </c>
      <c r="E54" s="2">
        <v>28.327898000000001</v>
      </c>
      <c r="F54" s="2">
        <v>33.382004999999999</v>
      </c>
      <c r="G54" s="2">
        <v>29.983775999999999</v>
      </c>
      <c r="H54" s="2">
        <v>25.196829000000001</v>
      </c>
      <c r="I54" s="2">
        <v>29.454011000000001</v>
      </c>
      <c r="J54" s="2">
        <v>27.681612000000001</v>
      </c>
      <c r="K54" s="2">
        <v>22.090883000000002</v>
      </c>
      <c r="L54" s="2">
        <v>15.824083</v>
      </c>
      <c r="M54" s="2">
        <v>31.414111999999999</v>
      </c>
      <c r="N54" s="2">
        <v>36.342950000000002</v>
      </c>
      <c r="O54" s="2">
        <v>34.051648</v>
      </c>
      <c r="P54" s="2">
        <v>33.979266000000003</v>
      </c>
      <c r="Q54" s="2">
        <v>33.777441000000003</v>
      </c>
      <c r="R54" s="2">
        <v>32.603361999999997</v>
      </c>
      <c r="S54" s="2">
        <v>33.671695999999997</v>
      </c>
      <c r="T54" s="2">
        <v>37.941965000000003</v>
      </c>
      <c r="U54" s="2">
        <v>28.184498999999999</v>
      </c>
      <c r="V54" s="2">
        <v>20.473741</v>
      </c>
      <c r="W54" s="2">
        <v>28.413240999999999</v>
      </c>
      <c r="Z54" s="97"/>
      <c r="AA54" s="61">
        <f t="shared" si="3"/>
        <v>29.18939266666667</v>
      </c>
      <c r="AB54" s="2">
        <f t="shared" si="4"/>
        <v>5.6966914135956195</v>
      </c>
      <c r="AC54" s="65">
        <f t="shared" si="5"/>
        <v>0.31198997643307103</v>
      </c>
      <c r="AD54" s="67" t="s">
        <v>49</v>
      </c>
    </row>
    <row r="55" spans="1:30" x14ac:dyDescent="0.25">
      <c r="A55" s="75" t="s">
        <v>238</v>
      </c>
      <c r="B55" s="105">
        <v>61.876209000000003</v>
      </c>
      <c r="C55" s="61">
        <v>11.681910999999999</v>
      </c>
      <c r="D55" s="2">
        <v>16.809249000000001</v>
      </c>
      <c r="E55" s="2">
        <v>15.851606</v>
      </c>
      <c r="F55" s="2">
        <v>21.766618000000001</v>
      </c>
      <c r="G55" s="2">
        <v>15.711195</v>
      </c>
      <c r="H55" s="2">
        <v>15.359518</v>
      </c>
      <c r="I55" s="2">
        <v>18.207124</v>
      </c>
      <c r="J55" s="2">
        <v>17.033809999999999</v>
      </c>
      <c r="K55" s="2">
        <v>13.552125</v>
      </c>
      <c r="L55" s="2">
        <v>5.5038150000000003</v>
      </c>
      <c r="M55" s="2">
        <v>15.9392</v>
      </c>
      <c r="N55" s="2">
        <v>18.722473000000001</v>
      </c>
      <c r="O55" s="2">
        <v>18.302301</v>
      </c>
      <c r="P55" s="2">
        <v>18.276871</v>
      </c>
      <c r="Q55" s="2">
        <v>17.636900000000001</v>
      </c>
      <c r="R55" s="2">
        <v>18.236578000000002</v>
      </c>
      <c r="S55" s="2">
        <v>16.960449000000001</v>
      </c>
      <c r="T55" s="2">
        <v>21.541573</v>
      </c>
      <c r="U55" s="2">
        <v>16.969974000000001</v>
      </c>
      <c r="V55" s="2">
        <v>7.5224729999999997</v>
      </c>
      <c r="W55" s="2">
        <v>15.585438999999999</v>
      </c>
      <c r="Z55" s="97"/>
      <c r="AA55" s="61">
        <f t="shared" si="3"/>
        <v>16.055771523809522</v>
      </c>
      <c r="AB55" s="2">
        <f t="shared" si="4"/>
        <v>3.9070565354665838</v>
      </c>
      <c r="AC55" s="65">
        <f t="shared" si="5"/>
        <v>4.6216127963935365E-2</v>
      </c>
      <c r="AD55" s="67">
        <v>6.8999999999999999E-3</v>
      </c>
    </row>
    <row r="56" spans="1:30" x14ac:dyDescent="0.25">
      <c r="A56" s="75" t="s">
        <v>238</v>
      </c>
      <c r="B56" s="105">
        <v>68.561859999999996</v>
      </c>
      <c r="C56" s="61">
        <v>12.660015</v>
      </c>
      <c r="D56" s="2">
        <v>16.767036000000001</v>
      </c>
      <c r="E56" s="2">
        <v>15.992133000000001</v>
      </c>
      <c r="F56" s="2">
        <v>21.628556</v>
      </c>
      <c r="G56" s="2">
        <v>14.798133</v>
      </c>
      <c r="H56" s="2">
        <v>14.529259</v>
      </c>
      <c r="I56" s="2">
        <v>17.378271999999999</v>
      </c>
      <c r="J56" s="2">
        <v>16.381271999999999</v>
      </c>
      <c r="K56" s="2">
        <v>13.624677999999999</v>
      </c>
      <c r="L56" s="2">
        <v>6.0174859999999999</v>
      </c>
      <c r="M56" s="2">
        <v>14.691027</v>
      </c>
      <c r="N56" s="2">
        <v>18.572061999999999</v>
      </c>
      <c r="O56" s="2">
        <v>17.287419</v>
      </c>
      <c r="P56" s="2">
        <v>17.273579999999999</v>
      </c>
      <c r="Q56" s="2">
        <v>17.765038000000001</v>
      </c>
      <c r="R56" s="2">
        <v>17.747235</v>
      </c>
      <c r="S56" s="2">
        <v>16.919768999999999</v>
      </c>
      <c r="T56" s="2">
        <v>19.766266000000002</v>
      </c>
      <c r="U56" s="2">
        <v>16.646027</v>
      </c>
      <c r="V56" s="2">
        <v>6.044486</v>
      </c>
      <c r="W56" s="2">
        <v>15.464385999999999</v>
      </c>
      <c r="Z56" s="97"/>
      <c r="AA56" s="61">
        <f t="shared" si="3"/>
        <v>15.616863571428569</v>
      </c>
      <c r="AB56" s="2">
        <f t="shared" si="4"/>
        <v>3.7676980600582817</v>
      </c>
      <c r="AC56" s="65">
        <f t="shared" si="5"/>
        <v>3.7224054730686247E-2</v>
      </c>
      <c r="AD56" s="67">
        <v>1.4999999999999999E-2</v>
      </c>
    </row>
    <row r="57" spans="1:30" x14ac:dyDescent="0.25">
      <c r="A57" s="76" t="s">
        <v>238</v>
      </c>
      <c r="B57" s="104">
        <v>75.239971999999995</v>
      </c>
      <c r="C57" s="52">
        <v>11.033787</v>
      </c>
      <c r="D57" s="53">
        <v>16.193325000000002</v>
      </c>
      <c r="E57" s="53">
        <v>15.298505</v>
      </c>
      <c r="F57" s="53">
        <v>20.707359</v>
      </c>
      <c r="G57" s="53">
        <v>14.383671</v>
      </c>
      <c r="H57" s="53">
        <v>12.685561999999999</v>
      </c>
      <c r="I57" s="53">
        <v>16.121791999999999</v>
      </c>
      <c r="J57" s="53">
        <v>15.906606999999999</v>
      </c>
      <c r="K57" s="53">
        <v>13.659350999999999</v>
      </c>
      <c r="L57" s="53">
        <v>5.1956090000000001</v>
      </c>
      <c r="M57" s="53">
        <v>14.775226999999999</v>
      </c>
      <c r="N57" s="53">
        <v>17.105004999999998</v>
      </c>
      <c r="O57" s="53">
        <v>16.584139</v>
      </c>
      <c r="P57" s="53">
        <v>16.511597999999999</v>
      </c>
      <c r="Q57" s="53">
        <v>17.025355000000001</v>
      </c>
      <c r="R57" s="53">
        <v>16.797667000000001</v>
      </c>
      <c r="S57" s="53">
        <v>15.289586</v>
      </c>
      <c r="T57" s="53">
        <v>19.877692</v>
      </c>
      <c r="U57" s="53">
        <v>16.229220999999999</v>
      </c>
      <c r="V57" s="53">
        <v>5.5893179999999996</v>
      </c>
      <c r="W57" s="53">
        <v>15.168399000000001</v>
      </c>
      <c r="X57" s="22"/>
      <c r="Y57" s="22"/>
      <c r="Z57" s="23"/>
      <c r="AA57" s="52">
        <f t="shared" si="3"/>
        <v>14.86375119047619</v>
      </c>
      <c r="AB57" s="53">
        <f t="shared" si="4"/>
        <v>3.7799075736952061</v>
      </c>
      <c r="AC57" s="54">
        <f t="shared" si="5"/>
        <v>3.7486856711604628E-2</v>
      </c>
      <c r="AD57" s="68">
        <v>3.2899999999999999E-2</v>
      </c>
    </row>
  </sheetData>
  <mergeCells count="2">
    <mergeCell ref="B32:E32"/>
    <mergeCell ref="B3:E3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08DE7-1F3A-4F6E-9209-2B42F83B1499}">
  <dimension ref="A3:L9"/>
  <sheetViews>
    <sheetView workbookViewId="0">
      <selection activeCell="E14" sqref="E14"/>
    </sheetView>
  </sheetViews>
  <sheetFormatPr defaultRowHeight="14" x14ac:dyDescent="0.3"/>
  <cols>
    <col min="1" max="1" width="15.6640625" customWidth="1"/>
    <col min="5" max="5" width="10.83203125" customWidth="1"/>
  </cols>
  <sheetData>
    <row r="3" spans="1:12" ht="16.5" x14ac:dyDescent="0.3">
      <c r="A3" s="112" t="s">
        <v>248</v>
      </c>
      <c r="B3" s="38" t="s">
        <v>501</v>
      </c>
    </row>
    <row r="4" spans="1:12" x14ac:dyDescent="0.3">
      <c r="B4" s="180" t="s">
        <v>249</v>
      </c>
      <c r="C4" s="181"/>
      <c r="D4" s="181"/>
      <c r="E4" s="181"/>
      <c r="F4" s="182"/>
      <c r="G4" s="21"/>
      <c r="H4" s="21"/>
      <c r="I4" s="22"/>
      <c r="K4" s="97"/>
    </row>
    <row r="5" spans="1:12" x14ac:dyDescent="0.3">
      <c r="B5" s="9" t="s">
        <v>44</v>
      </c>
      <c r="C5" s="9" t="s">
        <v>45</v>
      </c>
      <c r="D5" s="9" t="s">
        <v>46</v>
      </c>
      <c r="E5" s="9" t="s">
        <v>47</v>
      </c>
      <c r="F5" s="77" t="s">
        <v>48</v>
      </c>
      <c r="G5" s="6" t="s">
        <v>40</v>
      </c>
      <c r="H5" s="7" t="s">
        <v>41</v>
      </c>
      <c r="I5" s="7" t="s">
        <v>42</v>
      </c>
      <c r="J5" s="176" t="s">
        <v>43</v>
      </c>
      <c r="K5" s="177"/>
      <c r="L5" s="178"/>
    </row>
    <row r="6" spans="1:12" x14ac:dyDescent="0.25">
      <c r="A6" s="74" t="s">
        <v>59</v>
      </c>
      <c r="B6" s="49">
        <v>12.295</v>
      </c>
      <c r="C6" s="50">
        <v>11.169</v>
      </c>
      <c r="D6" s="50">
        <v>13.926</v>
      </c>
      <c r="E6" s="50">
        <v>14.625999999999999</v>
      </c>
      <c r="F6" s="50">
        <v>12.97</v>
      </c>
      <c r="G6" s="12">
        <f>AVERAGE(B6:F6)</f>
        <v>12.997200000000001</v>
      </c>
      <c r="H6" s="13">
        <f>STDEV(B6:F6)</f>
        <v>1.3557100353689202</v>
      </c>
      <c r="I6" s="13">
        <f>H6/SQRT(COUNT(B6:F6))</f>
        <v>0.60629195937270997</v>
      </c>
      <c r="J6" s="24" t="s">
        <v>59</v>
      </c>
      <c r="K6" s="95"/>
      <c r="L6" s="96"/>
    </row>
    <row r="7" spans="1:12" x14ac:dyDescent="0.25">
      <c r="A7" s="75" t="s">
        <v>250</v>
      </c>
      <c r="B7" s="61">
        <v>35.454999999999998</v>
      </c>
      <c r="C7" s="2">
        <v>39.259</v>
      </c>
      <c r="D7" s="2">
        <v>41.707999999999998</v>
      </c>
      <c r="E7" s="2">
        <v>40.844999999999999</v>
      </c>
      <c r="F7" s="2">
        <v>33.026000000000003</v>
      </c>
      <c r="G7" s="91">
        <f t="shared" ref="G7:G9" si="0">AVERAGE(B7:F7)</f>
        <v>38.058599999999998</v>
      </c>
      <c r="H7" s="35">
        <f t="shared" ref="H7:H9" si="1">STDEV(B7:F7)</f>
        <v>3.695568332476074</v>
      </c>
      <c r="I7" s="35">
        <f t="shared" ref="I7:I9" si="2">H7/SQRT(COUNT(B7:F7))</f>
        <v>1.6527084013824089</v>
      </c>
      <c r="J7" s="61">
        <v>6.9999999999999999E-4</v>
      </c>
      <c r="K7" s="1" t="s">
        <v>250</v>
      </c>
      <c r="L7" s="97"/>
    </row>
    <row r="8" spans="1:12" x14ac:dyDescent="0.25">
      <c r="A8" s="75" t="s">
        <v>238</v>
      </c>
      <c r="B8" s="61">
        <v>41.847000000000001</v>
      </c>
      <c r="C8" s="2">
        <v>42.851999999999997</v>
      </c>
      <c r="D8" s="2">
        <v>37.112000000000002</v>
      </c>
      <c r="E8" s="2">
        <v>39.140999999999998</v>
      </c>
      <c r="F8" s="2">
        <v>35.637</v>
      </c>
      <c r="G8" s="91">
        <f t="shared" si="0"/>
        <v>39.317799999999998</v>
      </c>
      <c r="H8" s="35">
        <f t="shared" si="1"/>
        <v>3.0550172994600198</v>
      </c>
      <c r="I8" s="35">
        <f t="shared" si="2"/>
        <v>1.366245270806087</v>
      </c>
      <c r="J8" s="61">
        <v>4.0000000000000002E-4</v>
      </c>
      <c r="K8" s="2">
        <v>0.99429999999999996</v>
      </c>
      <c r="L8" s="85" t="s">
        <v>238</v>
      </c>
    </row>
    <row r="9" spans="1:12" x14ac:dyDescent="0.25">
      <c r="A9" s="76" t="s">
        <v>251</v>
      </c>
      <c r="B9" s="52">
        <v>30.715</v>
      </c>
      <c r="C9" s="53">
        <v>65.98</v>
      </c>
      <c r="D9" s="53">
        <v>29.123999999999999</v>
      </c>
      <c r="E9" s="53">
        <v>34.052</v>
      </c>
      <c r="F9" s="53">
        <v>38.704000000000001</v>
      </c>
      <c r="G9" s="17">
        <f t="shared" si="0"/>
        <v>39.715000000000003</v>
      </c>
      <c r="H9" s="18">
        <f t="shared" si="1"/>
        <v>15.133664427361918</v>
      </c>
      <c r="I9" s="18">
        <f t="shared" si="2"/>
        <v>6.7679804816503353</v>
      </c>
      <c r="J9" s="52">
        <v>4.0000000000000002E-4</v>
      </c>
      <c r="K9" s="53">
        <v>0.98729999999999996</v>
      </c>
      <c r="L9" s="54">
        <v>0.99980000000000002</v>
      </c>
    </row>
  </sheetData>
  <mergeCells count="2">
    <mergeCell ref="B4:F4"/>
    <mergeCell ref="J5:L5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2784A-336D-4D7C-BD2C-4CB842C8DEEC}">
  <dimension ref="A2:L8"/>
  <sheetViews>
    <sheetView workbookViewId="0">
      <selection activeCell="I14" sqref="I14"/>
    </sheetView>
  </sheetViews>
  <sheetFormatPr defaultRowHeight="14" x14ac:dyDescent="0.3"/>
  <sheetData>
    <row r="2" spans="1:12" ht="16" x14ac:dyDescent="0.3">
      <c r="A2" s="112" t="s">
        <v>252</v>
      </c>
      <c r="B2" s="112" t="s">
        <v>502</v>
      </c>
    </row>
    <row r="3" spans="1:12" x14ac:dyDescent="0.3">
      <c r="B3" s="180" t="s">
        <v>249</v>
      </c>
      <c r="C3" s="181"/>
      <c r="D3" s="181"/>
      <c r="E3" s="181"/>
      <c r="F3" s="182"/>
      <c r="G3" s="21"/>
      <c r="H3" s="21"/>
      <c r="I3" s="22"/>
      <c r="K3" s="97"/>
    </row>
    <row r="4" spans="1:12" x14ac:dyDescent="0.3">
      <c r="B4" s="9" t="s">
        <v>44</v>
      </c>
      <c r="C4" s="9" t="s">
        <v>45</v>
      </c>
      <c r="D4" s="9" t="s">
        <v>46</v>
      </c>
      <c r="E4" s="9" t="s">
        <v>47</v>
      </c>
      <c r="F4" s="77" t="s">
        <v>48</v>
      </c>
      <c r="G4" s="6" t="s">
        <v>40</v>
      </c>
      <c r="H4" s="7" t="s">
        <v>41</v>
      </c>
      <c r="I4" s="7" t="s">
        <v>42</v>
      </c>
      <c r="J4" s="176" t="s">
        <v>43</v>
      </c>
      <c r="K4" s="177"/>
      <c r="L4" s="178"/>
    </row>
    <row r="5" spans="1:12" x14ac:dyDescent="0.25">
      <c r="A5" s="74" t="s">
        <v>59</v>
      </c>
      <c r="B5" s="49">
        <v>40.353000000000002</v>
      </c>
      <c r="C5" s="50">
        <v>35.619</v>
      </c>
      <c r="D5" s="50">
        <v>38.701000000000001</v>
      </c>
      <c r="E5" s="50">
        <v>40.484000000000002</v>
      </c>
      <c r="F5" s="50">
        <v>40.341999999999999</v>
      </c>
      <c r="G5" s="12">
        <f>AVERAGE(B5:F5)</f>
        <v>39.099800000000002</v>
      </c>
      <c r="H5" s="13">
        <f>STDEV(B5:F5)</f>
        <v>2.0799393500773049</v>
      </c>
      <c r="I5" s="13">
        <f>H5/SQRT(COUNT(B5:F5))</f>
        <v>0.93017715516991717</v>
      </c>
      <c r="J5" s="24" t="s">
        <v>59</v>
      </c>
      <c r="K5" s="95"/>
      <c r="L5" s="96"/>
    </row>
    <row r="6" spans="1:12" x14ac:dyDescent="0.25">
      <c r="A6" s="75" t="s">
        <v>253</v>
      </c>
      <c r="B6" s="61">
        <v>20.504000000000001</v>
      </c>
      <c r="C6" s="2">
        <v>21.356999999999999</v>
      </c>
      <c r="D6" s="2">
        <v>25.856999999999999</v>
      </c>
      <c r="E6" s="2">
        <v>26.86</v>
      </c>
      <c r="F6" s="2">
        <v>29.806000000000001</v>
      </c>
      <c r="G6" s="91">
        <f t="shared" ref="G6:G8" si="0">AVERAGE(B6:F6)</f>
        <v>24.876799999999999</v>
      </c>
      <c r="H6" s="35">
        <f t="shared" ref="H6:H8" si="1">STDEV(B6:F6)</f>
        <v>3.8955506286018231</v>
      </c>
      <c r="I6" s="35">
        <f t="shared" ref="I6:I8" si="2">H6/SQRT(COUNT(B6:F6))</f>
        <v>1.7421432030691426</v>
      </c>
      <c r="J6" s="58">
        <v>1.18E-2</v>
      </c>
      <c r="K6" s="1" t="s">
        <v>253</v>
      </c>
      <c r="L6" s="103"/>
    </row>
    <row r="7" spans="1:12" x14ac:dyDescent="0.25">
      <c r="A7" s="75" t="s">
        <v>238</v>
      </c>
      <c r="B7" s="61">
        <v>58.314</v>
      </c>
      <c r="C7" s="2">
        <v>65.738</v>
      </c>
      <c r="D7" s="2">
        <v>61.14</v>
      </c>
      <c r="E7" s="2">
        <v>58.616</v>
      </c>
      <c r="F7" s="2">
        <v>68.92</v>
      </c>
      <c r="G7" s="91">
        <f t="shared" si="0"/>
        <v>62.5456</v>
      </c>
      <c r="H7" s="35">
        <f t="shared" si="1"/>
        <v>4.6408054042375024</v>
      </c>
      <c r="I7" s="35">
        <f t="shared" si="2"/>
        <v>2.0754312708446889</v>
      </c>
      <c r="J7" s="58" t="s">
        <v>49</v>
      </c>
      <c r="K7" s="3" t="s">
        <v>49</v>
      </c>
      <c r="L7" s="85" t="s">
        <v>238</v>
      </c>
    </row>
    <row r="8" spans="1:12" ht="14.5" x14ac:dyDescent="0.35">
      <c r="A8" s="76" t="s">
        <v>254</v>
      </c>
      <c r="B8" s="52">
        <v>22.664000000000001</v>
      </c>
      <c r="C8" s="53">
        <v>41.393999999999998</v>
      </c>
      <c r="D8" s="53">
        <v>44.277999999999999</v>
      </c>
      <c r="E8" s="53">
        <v>48.273000000000003</v>
      </c>
      <c r="F8" s="53">
        <v>46.54</v>
      </c>
      <c r="G8" s="17">
        <f t="shared" si="0"/>
        <v>40.629799999999996</v>
      </c>
      <c r="H8" s="18">
        <f t="shared" si="1"/>
        <v>10.368369023139588</v>
      </c>
      <c r="I8" s="18">
        <f t="shared" si="2"/>
        <v>4.6368755903086409</v>
      </c>
      <c r="J8" s="59">
        <v>0.99919999999999998</v>
      </c>
      <c r="K8" s="80">
        <v>5.1000000000000004E-3</v>
      </c>
      <c r="L8" s="84">
        <v>2.0000000000000001E-4</v>
      </c>
    </row>
  </sheetData>
  <mergeCells count="2">
    <mergeCell ref="B3:F3"/>
    <mergeCell ref="J4:L4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EB409-3EEC-446C-9F2E-58195B6BADCB}">
  <dimension ref="A2:B2"/>
  <sheetViews>
    <sheetView workbookViewId="0">
      <selection activeCell="A2" sqref="A2"/>
    </sheetView>
  </sheetViews>
  <sheetFormatPr defaultRowHeight="14" x14ac:dyDescent="0.3"/>
  <sheetData>
    <row r="2" spans="1:2" ht="18.5" x14ac:dyDescent="0.3">
      <c r="A2" s="112" t="s">
        <v>444</v>
      </c>
      <c r="B2" s="38" t="s">
        <v>445</v>
      </c>
    </row>
  </sheetData>
  <phoneticPr fontId="1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BE9DD-D96F-43E3-AF51-E216ECA2A455}">
  <dimension ref="A1:N24"/>
  <sheetViews>
    <sheetView workbookViewId="0">
      <selection activeCell="F20" sqref="F20"/>
    </sheetView>
  </sheetViews>
  <sheetFormatPr defaultRowHeight="14" x14ac:dyDescent="0.3"/>
  <cols>
    <col min="1" max="1" width="21.6640625" customWidth="1"/>
  </cols>
  <sheetData>
    <row r="1" spans="1:14" ht="18.5" x14ac:dyDescent="0.3">
      <c r="A1" s="112" t="s">
        <v>255</v>
      </c>
      <c r="B1" s="38" t="s">
        <v>256</v>
      </c>
    </row>
    <row r="2" spans="1:14" x14ac:dyDescent="0.3">
      <c r="B2" s="180" t="s">
        <v>257</v>
      </c>
      <c r="C2" s="181"/>
      <c r="D2" s="181"/>
      <c r="E2" s="181"/>
      <c r="F2" s="182"/>
      <c r="G2" s="21"/>
      <c r="H2" s="30"/>
      <c r="K2" s="97"/>
    </row>
    <row r="3" spans="1:14" x14ac:dyDescent="0.3">
      <c r="B3" s="11" t="s">
        <v>44</v>
      </c>
      <c r="C3" s="11" t="s">
        <v>45</v>
      </c>
      <c r="D3" s="123" t="s">
        <v>46</v>
      </c>
      <c r="E3" s="6" t="s">
        <v>40</v>
      </c>
      <c r="F3" s="7" t="s">
        <v>41</v>
      </c>
      <c r="G3" s="7" t="s">
        <v>42</v>
      </c>
      <c r="H3" s="176" t="s">
        <v>43</v>
      </c>
      <c r="I3" s="177"/>
      <c r="J3" s="177"/>
      <c r="K3" s="177"/>
      <c r="L3" s="177"/>
      <c r="M3" s="177"/>
      <c r="N3" s="178"/>
    </row>
    <row r="4" spans="1:14" x14ac:dyDescent="0.25">
      <c r="A4" s="24" t="s">
        <v>59</v>
      </c>
      <c r="B4" s="49">
        <v>1</v>
      </c>
      <c r="C4" s="50">
        <v>1</v>
      </c>
      <c r="D4" s="50">
        <v>1</v>
      </c>
      <c r="E4" s="13">
        <f t="shared" ref="E4:E11" si="0">AVERAGE(B4:D4)</f>
        <v>1</v>
      </c>
      <c r="F4" s="13">
        <f t="shared" ref="F4:F11" si="1">STDEV(B4:D4)</f>
        <v>0</v>
      </c>
      <c r="G4" s="13">
        <f t="shared" ref="G4:G11" si="2">F4/SQRT(COUNT(B4:D4))</f>
        <v>0</v>
      </c>
      <c r="H4" s="57" t="s">
        <v>59</v>
      </c>
      <c r="I4" s="114"/>
      <c r="J4" s="114"/>
      <c r="K4" s="114"/>
      <c r="L4" s="114"/>
      <c r="M4" s="114"/>
      <c r="N4" s="82"/>
    </row>
    <row r="5" spans="1:14" x14ac:dyDescent="0.25">
      <c r="A5" s="69" t="s">
        <v>250</v>
      </c>
      <c r="B5" s="61">
        <v>67.574551</v>
      </c>
      <c r="C5" s="2">
        <v>43.519877999999999</v>
      </c>
      <c r="D5" s="2">
        <v>58.231082000000001</v>
      </c>
      <c r="E5" s="35">
        <f t="shared" si="0"/>
        <v>56.441837</v>
      </c>
      <c r="F5" s="35">
        <f t="shared" si="1"/>
        <v>12.126742000090136</v>
      </c>
      <c r="G5" s="35">
        <f t="shared" si="2"/>
        <v>7.001377758145181</v>
      </c>
      <c r="H5" s="58">
        <v>3.5099999999999999E-2</v>
      </c>
      <c r="I5" s="3" t="s">
        <v>250</v>
      </c>
      <c r="J5" s="79"/>
      <c r="K5" s="79"/>
      <c r="L5" s="79"/>
      <c r="M5" s="79"/>
      <c r="N5" s="103"/>
    </row>
    <row r="6" spans="1:14" x14ac:dyDescent="0.25">
      <c r="A6" s="69" t="s">
        <v>258</v>
      </c>
      <c r="B6" s="61">
        <v>1.1140348</v>
      </c>
      <c r="C6" s="2">
        <v>0.9744159</v>
      </c>
      <c r="D6" s="2">
        <v>0.73807670000000003</v>
      </c>
      <c r="E6" s="35">
        <f t="shared" si="0"/>
        <v>0.94217580000000012</v>
      </c>
      <c r="F6" s="35">
        <f t="shared" si="1"/>
        <v>0.19004128834258532</v>
      </c>
      <c r="G6" s="35">
        <f t="shared" si="2"/>
        <v>0.10972038898173493</v>
      </c>
      <c r="H6" s="58" t="s">
        <v>430</v>
      </c>
      <c r="I6" s="3">
        <v>3.4799999999999998E-2</v>
      </c>
      <c r="J6" s="3" t="s">
        <v>258</v>
      </c>
      <c r="K6" s="79"/>
      <c r="L6" s="79"/>
      <c r="M6" s="79"/>
      <c r="N6" s="103"/>
    </row>
    <row r="7" spans="1:14" x14ac:dyDescent="0.25">
      <c r="A7" s="69" t="s">
        <v>259</v>
      </c>
      <c r="B7" s="61">
        <v>1.3792473999999999</v>
      </c>
      <c r="C7" s="2">
        <v>1.2515505</v>
      </c>
      <c r="D7" s="2">
        <v>0.9273034</v>
      </c>
      <c r="E7" s="35">
        <f t="shared" si="0"/>
        <v>1.1860337666666667</v>
      </c>
      <c r="F7" s="35">
        <f t="shared" si="1"/>
        <v>0.23298642995677496</v>
      </c>
      <c r="G7" s="35">
        <f t="shared" si="2"/>
        <v>0.13451477805307391</v>
      </c>
      <c r="H7" s="58" t="s">
        <v>430</v>
      </c>
      <c r="I7" s="3">
        <v>3.61E-2</v>
      </c>
      <c r="J7" s="3" t="s">
        <v>430</v>
      </c>
      <c r="K7" s="3" t="s">
        <v>259</v>
      </c>
      <c r="L7" s="79"/>
      <c r="M7" s="79"/>
      <c r="N7" s="103"/>
    </row>
    <row r="8" spans="1:14" x14ac:dyDescent="0.25">
      <c r="A8" s="69" t="s">
        <v>238</v>
      </c>
      <c r="B8" s="61">
        <v>42.715145999999997</v>
      </c>
      <c r="C8" s="2">
        <v>22.828506000000001</v>
      </c>
      <c r="D8" s="2">
        <v>24.345988999999999</v>
      </c>
      <c r="E8" s="35">
        <f t="shared" si="0"/>
        <v>29.963213666666665</v>
      </c>
      <c r="F8" s="35">
        <f t="shared" si="1"/>
        <v>11.069531261045167</v>
      </c>
      <c r="G8" s="35">
        <f t="shared" si="2"/>
        <v>6.3909968533674055</v>
      </c>
      <c r="H8" s="58">
        <v>0.81530000000000002</v>
      </c>
      <c r="I8" s="3">
        <v>0.90620000000000001</v>
      </c>
      <c r="J8" s="3">
        <v>0.81289999999999996</v>
      </c>
      <c r="K8" s="3">
        <v>0.82320000000000004</v>
      </c>
      <c r="L8" s="3" t="s">
        <v>238</v>
      </c>
      <c r="M8" s="79"/>
      <c r="N8" s="103"/>
    </row>
    <row r="9" spans="1:14" x14ac:dyDescent="0.25">
      <c r="A9" s="69" t="s">
        <v>261</v>
      </c>
      <c r="B9" s="61">
        <v>213.85888</v>
      </c>
      <c r="C9" s="2">
        <v>131.98075</v>
      </c>
      <c r="D9" s="2">
        <v>135.00453999999999</v>
      </c>
      <c r="E9" s="35">
        <f t="shared" si="0"/>
        <v>160.28138999999999</v>
      </c>
      <c r="F9" s="35">
        <f t="shared" si="1"/>
        <v>46.424092909997789</v>
      </c>
      <c r="G9" s="35">
        <f t="shared" si="2"/>
        <v>26.802962538471423</v>
      </c>
      <c r="H9" s="58" t="s">
        <v>49</v>
      </c>
      <c r="I9" s="3" t="s">
        <v>49</v>
      </c>
      <c r="J9" s="3" t="s">
        <v>49</v>
      </c>
      <c r="K9" s="3" t="s">
        <v>49</v>
      </c>
      <c r="L9" s="3" t="s">
        <v>49</v>
      </c>
      <c r="M9" s="3" t="s">
        <v>251</v>
      </c>
      <c r="N9" s="103"/>
    </row>
    <row r="10" spans="1:14" x14ac:dyDescent="0.25">
      <c r="A10" s="69" t="s">
        <v>260</v>
      </c>
      <c r="B10" s="61">
        <v>1.4283528000000001</v>
      </c>
      <c r="C10" s="2">
        <v>0.99443979999999998</v>
      </c>
      <c r="D10" s="2">
        <v>1.0002621</v>
      </c>
      <c r="E10" s="35">
        <f t="shared" si="0"/>
        <v>1.1410182333333334</v>
      </c>
      <c r="F10" s="35">
        <f t="shared" si="1"/>
        <v>0.24885606220356174</v>
      </c>
      <c r="G10" s="35">
        <f t="shared" si="2"/>
        <v>0.14367711450269663</v>
      </c>
      <c r="H10" s="58" t="s">
        <v>430</v>
      </c>
      <c r="I10" s="3">
        <v>3.5799999999999998E-2</v>
      </c>
      <c r="J10" s="3" t="s">
        <v>430</v>
      </c>
      <c r="K10" s="3" t="s">
        <v>430</v>
      </c>
      <c r="L10" s="3">
        <v>0.82130000000000003</v>
      </c>
      <c r="M10" s="3" t="s">
        <v>49</v>
      </c>
      <c r="N10" s="83" t="s">
        <v>260</v>
      </c>
    </row>
    <row r="11" spans="1:14" x14ac:dyDescent="0.25">
      <c r="A11" s="27" t="s">
        <v>262</v>
      </c>
      <c r="B11" s="52">
        <v>3.6854222999999999</v>
      </c>
      <c r="C11" s="53">
        <v>2.3016475999999999</v>
      </c>
      <c r="D11" s="53">
        <v>1.6404896</v>
      </c>
      <c r="E11" s="18">
        <f t="shared" si="0"/>
        <v>2.5425198333333334</v>
      </c>
      <c r="F11" s="18">
        <f t="shared" si="1"/>
        <v>1.0435286347175916</v>
      </c>
      <c r="G11" s="18">
        <f t="shared" si="2"/>
        <v>0.60248153816128425</v>
      </c>
      <c r="H11" s="59" t="s">
        <v>430</v>
      </c>
      <c r="I11" s="80">
        <v>4.3900000000000002E-2</v>
      </c>
      <c r="J11" s="80" t="s">
        <v>430</v>
      </c>
      <c r="K11" s="80" t="s">
        <v>430</v>
      </c>
      <c r="L11" s="80">
        <v>0.87560000000000004</v>
      </c>
      <c r="M11" s="80" t="s">
        <v>49</v>
      </c>
      <c r="N11" s="84" t="s">
        <v>430</v>
      </c>
    </row>
    <row r="14" spans="1:14" ht="18.5" x14ac:dyDescent="0.3">
      <c r="A14" s="112" t="s">
        <v>255</v>
      </c>
      <c r="B14" s="38" t="s">
        <v>263</v>
      </c>
    </row>
    <row r="15" spans="1:14" x14ac:dyDescent="0.3">
      <c r="B15" s="180" t="s">
        <v>264</v>
      </c>
      <c r="C15" s="181"/>
      <c r="D15" s="181"/>
      <c r="E15" s="181"/>
      <c r="F15" s="182"/>
      <c r="G15" s="21"/>
      <c r="H15" s="30"/>
      <c r="K15" s="97"/>
    </row>
    <row r="16" spans="1:14" x14ac:dyDescent="0.3">
      <c r="B16" s="9" t="s">
        <v>44</v>
      </c>
      <c r="C16" s="9" t="s">
        <v>45</v>
      </c>
      <c r="D16" s="77" t="s">
        <v>46</v>
      </c>
      <c r="E16" s="6" t="s">
        <v>40</v>
      </c>
      <c r="F16" s="7" t="s">
        <v>41</v>
      </c>
      <c r="G16" s="7" t="s">
        <v>42</v>
      </c>
      <c r="H16" s="183" t="s">
        <v>43</v>
      </c>
      <c r="I16" s="184"/>
      <c r="J16" s="184"/>
      <c r="K16" s="184"/>
      <c r="L16" s="184"/>
      <c r="M16" s="184"/>
      <c r="N16" s="185"/>
    </row>
    <row r="17" spans="1:14" x14ac:dyDescent="0.25">
      <c r="A17" s="74" t="s">
        <v>59</v>
      </c>
      <c r="B17" s="49">
        <v>1</v>
      </c>
      <c r="C17" s="50">
        <v>1</v>
      </c>
      <c r="D17" s="50">
        <v>1</v>
      </c>
      <c r="E17" s="12">
        <f t="shared" ref="E17:E24" si="3">AVERAGE(B17:D17)</f>
        <v>1</v>
      </c>
      <c r="F17" s="13">
        <f t="shared" ref="F17:F24" si="4">STDEV(B17:D17)</f>
        <v>0</v>
      </c>
      <c r="G17" s="13">
        <f t="shared" ref="G17:G24" si="5">F17/SQRT(COUNT(B17:D17))</f>
        <v>0</v>
      </c>
      <c r="H17" s="57" t="s">
        <v>59</v>
      </c>
      <c r="I17" s="114"/>
      <c r="J17" s="114"/>
      <c r="K17" s="114"/>
      <c r="L17" s="114"/>
      <c r="M17" s="114"/>
      <c r="N17" s="82"/>
    </row>
    <row r="18" spans="1:14" x14ac:dyDescent="0.25">
      <c r="A18" s="75" t="s">
        <v>250</v>
      </c>
      <c r="B18" s="61">
        <v>8.9038771000000008</v>
      </c>
      <c r="C18" s="2">
        <v>5.8913367000000001</v>
      </c>
      <c r="D18" s="2">
        <v>8.3977795999999998</v>
      </c>
      <c r="E18" s="91">
        <f t="shared" si="3"/>
        <v>7.7309977999999999</v>
      </c>
      <c r="F18" s="35">
        <f t="shared" si="4"/>
        <v>1.6131640933322602</v>
      </c>
      <c r="G18" s="35">
        <f t="shared" si="5"/>
        <v>0.93136072353241905</v>
      </c>
      <c r="H18" s="58">
        <v>1.5E-3</v>
      </c>
      <c r="I18" s="3" t="s">
        <v>250</v>
      </c>
      <c r="J18" s="79"/>
      <c r="K18" s="79"/>
      <c r="L18" s="79"/>
      <c r="M18" s="79"/>
      <c r="N18" s="103"/>
    </row>
    <row r="19" spans="1:14" x14ac:dyDescent="0.25">
      <c r="A19" s="75" t="s">
        <v>258</v>
      </c>
      <c r="B19" s="61">
        <v>0.1237864</v>
      </c>
      <c r="C19" s="2">
        <v>0.13955110000000001</v>
      </c>
      <c r="D19" s="2">
        <v>0.12825520000000001</v>
      </c>
      <c r="E19" s="91">
        <f t="shared" si="3"/>
        <v>0.13053090000000001</v>
      </c>
      <c r="F19" s="35">
        <f t="shared" si="4"/>
        <v>8.1249953470755934E-3</v>
      </c>
      <c r="G19" s="35">
        <f t="shared" si="5"/>
        <v>4.6909682507985506E-3</v>
      </c>
      <c r="H19" s="58" t="s">
        <v>430</v>
      </c>
      <c r="I19" s="3">
        <v>4.0000000000000002E-4</v>
      </c>
      <c r="J19" s="3" t="s">
        <v>258</v>
      </c>
      <c r="K19" s="79"/>
      <c r="L19" s="79"/>
      <c r="M19" s="79"/>
      <c r="N19" s="103"/>
    </row>
    <row r="20" spans="1:14" x14ac:dyDescent="0.25">
      <c r="A20" s="75" t="s">
        <v>259</v>
      </c>
      <c r="B20" s="61">
        <v>0.26417659999999998</v>
      </c>
      <c r="C20" s="2">
        <v>0.28278239999999999</v>
      </c>
      <c r="D20" s="2">
        <v>0.22850219999999999</v>
      </c>
      <c r="E20" s="91">
        <f t="shared" si="3"/>
        <v>0.25848706666666665</v>
      </c>
      <c r="F20" s="35">
        <f t="shared" si="4"/>
        <v>2.7583747391776436E-2</v>
      </c>
      <c r="G20" s="35">
        <f t="shared" si="5"/>
        <v>1.5925483981900763E-2</v>
      </c>
      <c r="H20" s="58" t="s">
        <v>430</v>
      </c>
      <c r="I20" s="3">
        <v>5.0000000000000001E-4</v>
      </c>
      <c r="J20" s="3" t="s">
        <v>430</v>
      </c>
      <c r="K20" s="3" t="s">
        <v>259</v>
      </c>
      <c r="L20" s="79"/>
      <c r="M20" s="79"/>
      <c r="N20" s="103"/>
    </row>
    <row r="21" spans="1:14" x14ac:dyDescent="0.25">
      <c r="A21" s="75" t="s">
        <v>238</v>
      </c>
      <c r="B21" s="61">
        <v>5.4755608000000002</v>
      </c>
      <c r="C21" s="2">
        <v>3.4698400999999999</v>
      </c>
      <c r="D21" s="2">
        <v>3.6600147999999999</v>
      </c>
      <c r="E21" s="91">
        <f t="shared" si="3"/>
        <v>4.2018052333333324</v>
      </c>
      <c r="F21" s="35">
        <f t="shared" si="4"/>
        <v>1.1071953471907161</v>
      </c>
      <c r="G21" s="35">
        <f t="shared" si="5"/>
        <v>0.63923953174606118</v>
      </c>
      <c r="H21" s="58">
        <v>0.42380000000000001</v>
      </c>
      <c r="I21" s="3">
        <v>0.2727</v>
      </c>
      <c r="J21" s="3">
        <v>0.11890000000000001</v>
      </c>
      <c r="K21" s="3">
        <v>0.1457</v>
      </c>
      <c r="L21" s="3" t="s">
        <v>238</v>
      </c>
      <c r="M21" s="79"/>
      <c r="N21" s="103"/>
    </row>
    <row r="22" spans="1:14" x14ac:dyDescent="0.25">
      <c r="A22" s="75" t="s">
        <v>261</v>
      </c>
      <c r="B22" s="61">
        <v>18.636852999999999</v>
      </c>
      <c r="C22" s="2">
        <v>11.463837</v>
      </c>
      <c r="D22" s="2">
        <v>12.888597000000001</v>
      </c>
      <c r="E22" s="91">
        <f t="shared" si="3"/>
        <v>14.329762333333335</v>
      </c>
      <c r="F22" s="35">
        <f t="shared" si="4"/>
        <v>3.7974672839361308</v>
      </c>
      <c r="G22" s="35">
        <f t="shared" si="5"/>
        <v>2.1924687586193223</v>
      </c>
      <c r="H22" s="58" t="s">
        <v>49</v>
      </c>
      <c r="I22" s="3">
        <v>1.8E-3</v>
      </c>
      <c r="J22" s="3" t="s">
        <v>49</v>
      </c>
      <c r="K22" s="3" t="s">
        <v>49</v>
      </c>
      <c r="L22" s="3" t="s">
        <v>49</v>
      </c>
      <c r="M22" s="3" t="s">
        <v>251</v>
      </c>
      <c r="N22" s="103"/>
    </row>
    <row r="23" spans="1:14" x14ac:dyDescent="0.25">
      <c r="A23" s="75" t="s">
        <v>260</v>
      </c>
      <c r="B23" s="61">
        <v>0.34753899999999999</v>
      </c>
      <c r="C23" s="2">
        <v>0.25753399999999999</v>
      </c>
      <c r="D23" s="2">
        <v>0.27037709999999998</v>
      </c>
      <c r="E23" s="91">
        <f t="shared" si="3"/>
        <v>0.29181669999999998</v>
      </c>
      <c r="F23" s="35">
        <f t="shared" si="4"/>
        <v>4.8682310363929872E-2</v>
      </c>
      <c r="G23" s="35">
        <f t="shared" si="5"/>
        <v>2.8106744993387823E-2</v>
      </c>
      <c r="H23" s="58" t="s">
        <v>430</v>
      </c>
      <c r="I23" s="3">
        <v>5.0000000000000001E-4</v>
      </c>
      <c r="J23" s="3" t="s">
        <v>430</v>
      </c>
      <c r="K23" s="3" t="s">
        <v>430</v>
      </c>
      <c r="L23" s="3">
        <v>0.15359999999999999</v>
      </c>
      <c r="M23" s="3" t="s">
        <v>49</v>
      </c>
      <c r="N23" s="83" t="s">
        <v>260</v>
      </c>
    </row>
    <row r="24" spans="1:14" x14ac:dyDescent="0.25">
      <c r="A24" s="76" t="s">
        <v>262</v>
      </c>
      <c r="B24" s="52">
        <v>0.40465449999999997</v>
      </c>
      <c r="C24" s="53">
        <v>0.41698479999999999</v>
      </c>
      <c r="D24" s="53">
        <v>0.4802379</v>
      </c>
      <c r="E24" s="17">
        <f t="shared" si="3"/>
        <v>0.43395906666666662</v>
      </c>
      <c r="F24" s="18">
        <f t="shared" si="4"/>
        <v>4.0550054075714055E-2</v>
      </c>
      <c r="G24" s="18">
        <f t="shared" si="5"/>
        <v>2.3411584636267392E-2</v>
      </c>
      <c r="H24" s="59" t="s">
        <v>430</v>
      </c>
      <c r="I24" s="80">
        <v>5.9999999999999995E-4</v>
      </c>
      <c r="J24" s="80" t="s">
        <v>430</v>
      </c>
      <c r="K24" s="80" t="s">
        <v>430</v>
      </c>
      <c r="L24" s="80">
        <v>0.19139999999999999</v>
      </c>
      <c r="M24" s="80" t="s">
        <v>49</v>
      </c>
      <c r="N24" s="84" t="s">
        <v>430</v>
      </c>
    </row>
  </sheetData>
  <mergeCells count="4">
    <mergeCell ref="B2:F2"/>
    <mergeCell ref="B15:F15"/>
    <mergeCell ref="H3:N3"/>
    <mergeCell ref="H16:N16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9F7FD-E04E-4A75-B520-AA7B3997D9BC}">
  <dimension ref="A2:K10"/>
  <sheetViews>
    <sheetView zoomScale="89" zoomScaleNormal="89" workbookViewId="0">
      <selection activeCell="M10" sqref="M10"/>
    </sheetView>
  </sheetViews>
  <sheetFormatPr defaultRowHeight="14" x14ac:dyDescent="0.3"/>
  <sheetData>
    <row r="2" spans="1:11" ht="15.5" x14ac:dyDescent="0.3">
      <c r="A2" s="112" t="s">
        <v>265</v>
      </c>
      <c r="B2" s="38" t="s">
        <v>409</v>
      </c>
    </row>
    <row r="3" spans="1:11" x14ac:dyDescent="0.3">
      <c r="B3" s="180" t="s">
        <v>266</v>
      </c>
      <c r="C3" s="181"/>
      <c r="D3" s="181"/>
      <c r="E3" s="181"/>
      <c r="F3" s="182"/>
      <c r="G3" s="21"/>
      <c r="H3" s="21"/>
      <c r="I3" s="22"/>
      <c r="J3" s="22"/>
      <c r="K3" s="23"/>
    </row>
    <row r="4" spans="1:11" x14ac:dyDescent="0.3">
      <c r="B4" s="9" t="s">
        <v>44</v>
      </c>
      <c r="C4" s="9" t="s">
        <v>45</v>
      </c>
      <c r="D4" s="77" t="s">
        <v>46</v>
      </c>
      <c r="E4" s="6" t="s">
        <v>40</v>
      </c>
      <c r="F4" s="7" t="s">
        <v>41</v>
      </c>
      <c r="G4" s="7" t="s">
        <v>42</v>
      </c>
      <c r="H4" s="176" t="s">
        <v>43</v>
      </c>
      <c r="I4" s="177"/>
      <c r="J4" s="177"/>
      <c r="K4" s="186"/>
    </row>
    <row r="5" spans="1:11" x14ac:dyDescent="0.25">
      <c r="A5" s="74" t="s">
        <v>616</v>
      </c>
      <c r="B5" s="49">
        <v>1</v>
      </c>
      <c r="C5" s="50">
        <v>1</v>
      </c>
      <c r="D5" s="50">
        <v>1</v>
      </c>
      <c r="E5" s="12">
        <f>AVERAGE(B5:D5)</f>
        <v>1</v>
      </c>
      <c r="F5" s="13">
        <f>STDEV(B5:D5)</f>
        <v>0</v>
      </c>
      <c r="G5" s="13">
        <f>F5/SQRT(COUNT(B5:D5))</f>
        <v>0</v>
      </c>
      <c r="H5" s="57" t="s">
        <v>616</v>
      </c>
      <c r="I5" s="95"/>
      <c r="J5" s="95"/>
      <c r="K5" s="96"/>
    </row>
    <row r="6" spans="1:11" x14ac:dyDescent="0.25">
      <c r="A6" s="75" t="s">
        <v>617</v>
      </c>
      <c r="B6" s="61">
        <v>1.5906899999999999</v>
      </c>
      <c r="C6" s="2">
        <v>1.2043950000000001</v>
      </c>
      <c r="D6" s="2">
        <v>1.409403</v>
      </c>
      <c r="E6" s="91">
        <f t="shared" ref="E6:E10" si="0">AVERAGE(B6:D6)</f>
        <v>1.4014960000000001</v>
      </c>
      <c r="F6" s="35">
        <f t="shared" ref="F6:F10" si="1">STDEV(B6:D6)</f>
        <v>0.19326884705766509</v>
      </c>
      <c r="G6" s="35">
        <f t="shared" ref="G6:G10" si="2">F6/SQRT(COUNT(B6:D6))</f>
        <v>0.11158382087471155</v>
      </c>
      <c r="H6" s="58">
        <v>2.2800000000000001E-2</v>
      </c>
      <c r="I6" s="3" t="s">
        <v>617</v>
      </c>
      <c r="J6" s="79"/>
      <c r="K6" s="97"/>
    </row>
    <row r="7" spans="1:11" x14ac:dyDescent="0.25">
      <c r="A7" s="75" t="s">
        <v>618</v>
      </c>
      <c r="B7" s="61">
        <v>1.7295199999999999</v>
      </c>
      <c r="C7" s="2">
        <v>1.296303</v>
      </c>
      <c r="D7" s="2">
        <v>1.3449690000000001</v>
      </c>
      <c r="E7" s="91">
        <f t="shared" si="0"/>
        <v>1.4569306666666666</v>
      </c>
      <c r="F7" s="35">
        <f t="shared" si="1"/>
        <v>0.23732004418997912</v>
      </c>
      <c r="G7" s="35">
        <f t="shared" si="2"/>
        <v>0.13701679139717834</v>
      </c>
      <c r="H7" s="58">
        <v>2.9000000000000001E-2</v>
      </c>
      <c r="I7" s="79"/>
      <c r="J7" s="3" t="s">
        <v>618</v>
      </c>
      <c r="K7" s="97"/>
    </row>
    <row r="8" spans="1:11" x14ac:dyDescent="0.25">
      <c r="A8" s="75" t="s">
        <v>640</v>
      </c>
      <c r="B8" s="61">
        <v>0.68952599999999997</v>
      </c>
      <c r="C8" s="2">
        <v>0.88877399999999995</v>
      </c>
      <c r="D8" s="2">
        <v>1.021225</v>
      </c>
      <c r="E8" s="91">
        <f t="shared" si="0"/>
        <v>0.86650833333333332</v>
      </c>
      <c r="F8" s="35">
        <f t="shared" si="1"/>
        <v>0.16696669303886111</v>
      </c>
      <c r="G8" s="35">
        <f t="shared" si="2"/>
        <v>9.6398265171688077E-2</v>
      </c>
      <c r="H8" s="58">
        <v>0.23830000000000001</v>
      </c>
      <c r="K8" s="97"/>
    </row>
    <row r="9" spans="1:11" x14ac:dyDescent="0.25">
      <c r="A9" s="75" t="s">
        <v>641</v>
      </c>
      <c r="B9" s="61">
        <v>0.67230000000000001</v>
      </c>
      <c r="C9" s="2">
        <v>0.95358100000000001</v>
      </c>
      <c r="D9" s="2">
        <v>0.74893399999999999</v>
      </c>
      <c r="E9" s="91">
        <f t="shared" si="0"/>
        <v>0.791605</v>
      </c>
      <c r="F9" s="35">
        <f t="shared" si="1"/>
        <v>0.14541444536565115</v>
      </c>
      <c r="G9" s="35">
        <f t="shared" si="2"/>
        <v>8.3955069175918828E-2</v>
      </c>
      <c r="H9" s="115"/>
      <c r="I9" s="3">
        <v>1.2E-2</v>
      </c>
      <c r="J9" s="79"/>
      <c r="K9" s="97"/>
    </row>
    <row r="10" spans="1:11" x14ac:dyDescent="0.25">
      <c r="A10" s="76" t="s">
        <v>642</v>
      </c>
      <c r="B10" s="52">
        <v>1.1394040000000001</v>
      </c>
      <c r="C10" s="53">
        <v>0.78967299999999996</v>
      </c>
      <c r="D10" s="53">
        <v>1.1121369999999999</v>
      </c>
      <c r="E10" s="17">
        <f t="shared" si="0"/>
        <v>1.013738</v>
      </c>
      <c r="F10" s="18">
        <f t="shared" si="1"/>
        <v>0.19452433135985775</v>
      </c>
      <c r="G10" s="18">
        <f t="shared" si="2"/>
        <v>0.11230867507454584</v>
      </c>
      <c r="H10" s="48"/>
      <c r="I10" s="116"/>
      <c r="J10" s="80">
        <v>6.6699999999999995E-2</v>
      </c>
      <c r="K10" s="23"/>
    </row>
  </sheetData>
  <mergeCells count="2">
    <mergeCell ref="B3:F3"/>
    <mergeCell ref="H4:K4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29268-A1A0-4B06-831B-6FA687B8D3A3}">
  <dimension ref="A2:B2"/>
  <sheetViews>
    <sheetView workbookViewId="0">
      <selection activeCell="P10" sqref="P10"/>
    </sheetView>
  </sheetViews>
  <sheetFormatPr defaultRowHeight="14" x14ac:dyDescent="0.3"/>
  <sheetData>
    <row r="2" spans="1:2" ht="15.5" x14ac:dyDescent="0.3">
      <c r="A2" s="112" t="s">
        <v>446</v>
      </c>
      <c r="B2" s="87" t="s">
        <v>447</v>
      </c>
    </row>
  </sheetData>
  <phoneticPr fontId="1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E0E1E-DA66-40F3-A32B-E307FB35441E}">
  <dimension ref="A2:I24"/>
  <sheetViews>
    <sheetView topLeftCell="A16" zoomScale="92" zoomScaleNormal="92" workbookViewId="0">
      <selection activeCell="A14" sqref="A14"/>
    </sheetView>
  </sheetViews>
  <sheetFormatPr defaultRowHeight="14" x14ac:dyDescent="0.3"/>
  <sheetData>
    <row r="2" spans="1:9" ht="15.5" x14ac:dyDescent="0.3">
      <c r="A2" s="112" t="s">
        <v>448</v>
      </c>
      <c r="B2" s="38" t="s">
        <v>503</v>
      </c>
    </row>
    <row r="5" spans="1:9" ht="15.5" x14ac:dyDescent="0.3">
      <c r="B5" s="112" t="s">
        <v>650</v>
      </c>
      <c r="C5" s="38" t="s">
        <v>368</v>
      </c>
    </row>
    <row r="6" spans="1:9" x14ac:dyDescent="0.3">
      <c r="C6" s="174" t="s">
        <v>356</v>
      </c>
      <c r="D6" s="175"/>
      <c r="E6" s="175"/>
      <c r="F6" s="181"/>
      <c r="G6" s="182"/>
    </row>
    <row r="7" spans="1:9" x14ac:dyDescent="0.3">
      <c r="C7" s="9" t="s">
        <v>44</v>
      </c>
      <c r="D7" s="117" t="s">
        <v>45</v>
      </c>
      <c r="E7" s="118" t="s">
        <v>46</v>
      </c>
      <c r="F7" s="7" t="s">
        <v>40</v>
      </c>
      <c r="G7" s="7" t="s">
        <v>41</v>
      </c>
      <c r="H7" s="7" t="s">
        <v>42</v>
      </c>
      <c r="I7" s="56" t="s">
        <v>43</v>
      </c>
    </row>
    <row r="8" spans="1:9" x14ac:dyDescent="0.25">
      <c r="B8" s="74" t="s">
        <v>634</v>
      </c>
      <c r="C8" s="49">
        <v>1</v>
      </c>
      <c r="D8" s="50">
        <v>1</v>
      </c>
      <c r="E8" s="50">
        <v>1</v>
      </c>
      <c r="F8" s="12">
        <f>AVERAGE(C8:E8)</f>
        <v>1</v>
      </c>
      <c r="G8" s="13">
        <f>STDEV(C8:E8)</f>
        <v>0</v>
      </c>
      <c r="H8" s="13">
        <f>G8/SQRT(COUNT(C8:E8))</f>
        <v>0</v>
      </c>
      <c r="I8" s="15"/>
    </row>
    <row r="9" spans="1:9" x14ac:dyDescent="0.25">
      <c r="B9" s="75" t="s">
        <v>635</v>
      </c>
      <c r="C9" s="61">
        <v>1.658131</v>
      </c>
      <c r="D9" s="2">
        <v>1.51417</v>
      </c>
      <c r="E9" s="2">
        <v>1.408774</v>
      </c>
      <c r="F9" s="91">
        <f t="shared" ref="F9:F13" si="0">AVERAGE(C9:E9)</f>
        <v>1.5270250000000001</v>
      </c>
      <c r="G9" s="35">
        <f t="shared" ref="G9:G13" si="1">STDEV(C9:E9)</f>
        <v>0.12517454466064579</v>
      </c>
      <c r="H9" s="35">
        <f t="shared" ref="H9:H13" si="2">G9/SQRT(COUNT(C9:E9))</f>
        <v>7.2269557055512676E-2</v>
      </c>
      <c r="I9" s="105">
        <v>1.9E-3</v>
      </c>
    </row>
    <row r="10" spans="1:9" x14ac:dyDescent="0.25">
      <c r="B10" s="75" t="s">
        <v>636</v>
      </c>
      <c r="C10" s="61">
        <v>1.7976780000000001</v>
      </c>
      <c r="D10" s="2">
        <v>1.2505360000000001</v>
      </c>
      <c r="E10" s="2">
        <v>1.20688</v>
      </c>
      <c r="F10" s="91">
        <f t="shared" si="0"/>
        <v>1.4183646666666665</v>
      </c>
      <c r="G10" s="35">
        <f t="shared" si="1"/>
        <v>0.32921940285671808</v>
      </c>
      <c r="H10" s="35">
        <f t="shared" si="2"/>
        <v>0.19007491086177405</v>
      </c>
      <c r="I10" s="105">
        <v>9.2499999999999999E-2</v>
      </c>
    </row>
    <row r="11" spans="1:9" x14ac:dyDescent="0.25">
      <c r="B11" s="75" t="s">
        <v>637</v>
      </c>
      <c r="C11" s="61">
        <v>1.3121970000000001</v>
      </c>
      <c r="D11" s="2">
        <v>1.12961</v>
      </c>
      <c r="E11" s="2">
        <v>1.220936</v>
      </c>
      <c r="F11" s="91">
        <f t="shared" si="0"/>
        <v>1.2209143333333332</v>
      </c>
      <c r="G11" s="35">
        <f t="shared" si="1"/>
        <v>9.1293501928304502E-2</v>
      </c>
      <c r="H11" s="35">
        <f t="shared" si="2"/>
        <v>5.2708327913570226E-2</v>
      </c>
      <c r="I11" s="105">
        <v>1.38E-2</v>
      </c>
    </row>
    <row r="12" spans="1:9" x14ac:dyDescent="0.25">
      <c r="B12" s="75" t="s">
        <v>638</v>
      </c>
      <c r="C12" s="61">
        <v>1.531126</v>
      </c>
      <c r="D12" s="2">
        <v>1.5064610000000001</v>
      </c>
      <c r="E12" s="2">
        <v>1.3702719999999999</v>
      </c>
      <c r="F12" s="91">
        <f t="shared" si="0"/>
        <v>1.4692863333333335</v>
      </c>
      <c r="G12" s="35">
        <f t="shared" si="1"/>
        <v>8.6631225377073712E-2</v>
      </c>
      <c r="H12" s="35">
        <f t="shared" si="2"/>
        <v>5.0016561291680646E-2</v>
      </c>
      <c r="I12" s="94"/>
    </row>
    <row r="13" spans="1:9" x14ac:dyDescent="0.25">
      <c r="B13" s="76" t="s">
        <v>639</v>
      </c>
      <c r="C13" s="52">
        <v>2.128282</v>
      </c>
      <c r="D13" s="53">
        <v>1.1456679999999999</v>
      </c>
      <c r="E13" s="53">
        <v>1.319858</v>
      </c>
      <c r="F13" s="17">
        <f t="shared" si="0"/>
        <v>1.5312693333333334</v>
      </c>
      <c r="G13" s="18">
        <f t="shared" si="1"/>
        <v>0.52431253288981472</v>
      </c>
      <c r="H13" s="18">
        <f t="shared" si="2"/>
        <v>0.30271198200342908</v>
      </c>
      <c r="I13" s="119"/>
    </row>
    <row r="16" spans="1:9" ht="15.5" x14ac:dyDescent="0.3">
      <c r="B16" s="112" t="s">
        <v>650</v>
      </c>
      <c r="C16" s="38" t="s">
        <v>369</v>
      </c>
    </row>
    <row r="17" spans="2:9" x14ac:dyDescent="0.3">
      <c r="C17" s="180" t="s">
        <v>370</v>
      </c>
      <c r="D17" s="181"/>
      <c r="E17" s="181"/>
      <c r="F17" s="181"/>
      <c r="G17" s="182"/>
    </row>
    <row r="18" spans="2:9" x14ac:dyDescent="0.3">
      <c r="C18" s="9" t="s">
        <v>44</v>
      </c>
      <c r="D18" s="9" t="s">
        <v>45</v>
      </c>
      <c r="E18" s="77" t="s">
        <v>46</v>
      </c>
      <c r="F18" s="6" t="s">
        <v>40</v>
      </c>
      <c r="G18" s="7" t="s">
        <v>41</v>
      </c>
      <c r="H18" s="7" t="s">
        <v>42</v>
      </c>
      <c r="I18" s="56" t="s">
        <v>43</v>
      </c>
    </row>
    <row r="19" spans="2:9" x14ac:dyDescent="0.25">
      <c r="B19" s="74" t="s">
        <v>634</v>
      </c>
      <c r="C19" s="49">
        <v>1</v>
      </c>
      <c r="D19" s="50">
        <v>1</v>
      </c>
      <c r="E19" s="50">
        <v>1</v>
      </c>
      <c r="F19" s="12">
        <f t="shared" ref="F19:F24" si="3">AVERAGE(C19:E19)</f>
        <v>1</v>
      </c>
      <c r="G19" s="13">
        <f>STDEV(C19:E19)</f>
        <v>0</v>
      </c>
      <c r="H19" s="13">
        <f>G19/SQRT(COUNT(C19:E19))</f>
        <v>0</v>
      </c>
      <c r="I19" s="15"/>
    </row>
    <row r="20" spans="2:9" x14ac:dyDescent="0.25">
      <c r="B20" s="75" t="s">
        <v>635</v>
      </c>
      <c r="C20" s="61">
        <v>0.80361499999999997</v>
      </c>
      <c r="D20" s="2">
        <v>1.179128</v>
      </c>
      <c r="E20" s="2">
        <v>1.4281219999999999</v>
      </c>
      <c r="F20" s="91">
        <f t="shared" si="3"/>
        <v>1.1369549999999999</v>
      </c>
      <c r="G20" s="35">
        <f t="shared" ref="G20:G24" si="4">STDEV(C20:E20)</f>
        <v>0.3143822032319894</v>
      </c>
      <c r="H20" s="35">
        <f t="shared" ref="H20:H24" si="5">G20/SQRT(COUNT(C20:E20))</f>
        <v>0.18150864966441674</v>
      </c>
      <c r="I20" s="105">
        <v>0.49249999999999999</v>
      </c>
    </row>
    <row r="21" spans="2:9" x14ac:dyDescent="0.25">
      <c r="B21" s="75" t="s">
        <v>636</v>
      </c>
      <c r="C21" s="61">
        <v>1.3894519999999999</v>
      </c>
      <c r="D21" s="2">
        <v>1.1149039999999999</v>
      </c>
      <c r="E21" s="2">
        <v>1.634674</v>
      </c>
      <c r="F21" s="91">
        <f t="shared" si="3"/>
        <v>1.3796766666666667</v>
      </c>
      <c r="G21" s="35">
        <f t="shared" si="4"/>
        <v>0.26002284722949459</v>
      </c>
      <c r="H21" s="35">
        <f t="shared" si="5"/>
        <v>0.15012426084340164</v>
      </c>
      <c r="I21" s="105">
        <v>6.4699999999999994E-2</v>
      </c>
    </row>
    <row r="22" spans="2:9" x14ac:dyDescent="0.25">
      <c r="B22" s="75" t="s">
        <v>637</v>
      </c>
      <c r="C22" s="61">
        <v>1.4352039999999999</v>
      </c>
      <c r="D22" s="2">
        <v>1.7009749999999999</v>
      </c>
      <c r="E22" s="2">
        <v>1.5601739999999999</v>
      </c>
      <c r="F22" s="91">
        <f t="shared" si="3"/>
        <v>1.5654510000000001</v>
      </c>
      <c r="G22" s="35">
        <f t="shared" si="4"/>
        <v>0.13296405964395039</v>
      </c>
      <c r="H22" s="35">
        <f t="shared" si="5"/>
        <v>7.6766835627980215E-2</v>
      </c>
      <c r="I22" s="105">
        <v>1.8E-3</v>
      </c>
    </row>
    <row r="23" spans="2:9" x14ac:dyDescent="0.25">
      <c r="B23" s="75" t="s">
        <v>638</v>
      </c>
      <c r="C23" s="61">
        <v>1.2256290000000001</v>
      </c>
      <c r="D23" s="2">
        <v>1.8559589999999999</v>
      </c>
      <c r="E23" s="2">
        <v>1.0682</v>
      </c>
      <c r="F23" s="91">
        <f t="shared" si="3"/>
        <v>1.3832626666666668</v>
      </c>
      <c r="G23" s="35">
        <f t="shared" si="4"/>
        <v>0.41686609381230988</v>
      </c>
      <c r="H23" s="35">
        <f t="shared" si="5"/>
        <v>0.24067775147856491</v>
      </c>
      <c r="I23" s="94"/>
    </row>
    <row r="24" spans="2:9" x14ac:dyDescent="0.25">
      <c r="B24" s="76" t="s">
        <v>639</v>
      </c>
      <c r="C24" s="52">
        <v>1.40978</v>
      </c>
      <c r="D24" s="53">
        <v>2.3453840000000001</v>
      </c>
      <c r="E24" s="53">
        <v>1.093051</v>
      </c>
      <c r="F24" s="17">
        <f t="shared" si="3"/>
        <v>1.6160716666666666</v>
      </c>
      <c r="G24" s="18">
        <f t="shared" si="4"/>
        <v>0.65115410965787068</v>
      </c>
      <c r="H24" s="18">
        <f t="shared" si="5"/>
        <v>0.37594400049490273</v>
      </c>
      <c r="I24" s="20"/>
    </row>
  </sheetData>
  <mergeCells count="2">
    <mergeCell ref="C6:G6"/>
    <mergeCell ref="C17:G1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783C5-E9E2-40BC-823A-D247EB18BECF}">
  <dimension ref="A2:K24"/>
  <sheetViews>
    <sheetView zoomScale="89" zoomScaleNormal="89" workbookViewId="0">
      <selection activeCell="M21" sqref="M21"/>
    </sheetView>
  </sheetViews>
  <sheetFormatPr defaultRowHeight="14" x14ac:dyDescent="0.3"/>
  <sheetData>
    <row r="2" spans="1:11" ht="15.5" x14ac:dyDescent="0.3">
      <c r="A2" s="112" t="s">
        <v>449</v>
      </c>
      <c r="B2" s="38" t="s">
        <v>504</v>
      </c>
    </row>
    <row r="5" spans="1:11" ht="15.5" x14ac:dyDescent="0.3">
      <c r="B5" s="112" t="s">
        <v>388</v>
      </c>
      <c r="C5" s="38" t="s">
        <v>505</v>
      </c>
    </row>
    <row r="6" spans="1:11" x14ac:dyDescent="0.25">
      <c r="C6" s="180" t="s">
        <v>356</v>
      </c>
      <c r="D6" s="180"/>
      <c r="E6" s="180"/>
      <c r="F6" s="180"/>
      <c r="G6" s="180"/>
    </row>
    <row r="7" spans="1:11" x14ac:dyDescent="0.3">
      <c r="C7" s="9" t="s">
        <v>44</v>
      </c>
      <c r="D7" s="9" t="s">
        <v>45</v>
      </c>
      <c r="E7" s="77" t="s">
        <v>46</v>
      </c>
      <c r="F7" s="6" t="s">
        <v>40</v>
      </c>
      <c r="G7" s="7" t="s">
        <v>41</v>
      </c>
      <c r="H7" s="7" t="s">
        <v>42</v>
      </c>
      <c r="I7" s="176" t="s">
        <v>43</v>
      </c>
      <c r="J7" s="177"/>
      <c r="K7" s="178"/>
    </row>
    <row r="8" spans="1:11" x14ac:dyDescent="0.25">
      <c r="B8" s="74" t="s">
        <v>628</v>
      </c>
      <c r="C8" s="49">
        <v>1</v>
      </c>
      <c r="D8" s="50">
        <v>1</v>
      </c>
      <c r="E8" s="50">
        <v>1</v>
      </c>
      <c r="F8" s="12">
        <f>AVERAGE(C8:E8)</f>
        <v>1</v>
      </c>
      <c r="G8" s="13">
        <f>STDEV(C8:E8)</f>
        <v>0</v>
      </c>
      <c r="H8" s="13">
        <f>G8/SQRT(COUNT(C8:E8))</f>
        <v>0</v>
      </c>
      <c r="I8" s="24" t="s">
        <v>628</v>
      </c>
      <c r="J8" s="95"/>
      <c r="K8" s="96"/>
    </row>
    <row r="9" spans="1:11" x14ac:dyDescent="0.25">
      <c r="B9" s="75" t="s">
        <v>629</v>
      </c>
      <c r="C9" s="61">
        <v>1.6018680000000001</v>
      </c>
      <c r="D9" s="2">
        <v>1.064071</v>
      </c>
      <c r="E9" s="2">
        <v>1.0455939999999999</v>
      </c>
      <c r="F9" s="91">
        <f t="shared" ref="F9:F13" si="0">AVERAGE(C9:E9)</f>
        <v>1.2371776666666665</v>
      </c>
      <c r="G9" s="35">
        <f t="shared" ref="G9:G13" si="1">STDEV(C9:E9)</f>
        <v>0.31596618379556662</v>
      </c>
      <c r="H9" s="35">
        <f t="shared" ref="H9:H13" si="2">G9/SQRT(COUNT(C9:E9))</f>
        <v>0.18242316126918917</v>
      </c>
      <c r="I9" s="61">
        <v>0.26340000000000002</v>
      </c>
      <c r="J9" s="1" t="s">
        <v>629</v>
      </c>
      <c r="K9" s="97"/>
    </row>
    <row r="10" spans="1:11" x14ac:dyDescent="0.25">
      <c r="B10" s="75" t="s">
        <v>630</v>
      </c>
      <c r="C10" s="61">
        <v>1.426023</v>
      </c>
      <c r="D10" s="2">
        <v>0.85087900000000005</v>
      </c>
      <c r="E10" s="2">
        <v>1.2242960000000001</v>
      </c>
      <c r="F10" s="91">
        <f t="shared" si="0"/>
        <v>1.1670660000000002</v>
      </c>
      <c r="G10" s="35">
        <f t="shared" si="1"/>
        <v>0.29181177128244817</v>
      </c>
      <c r="H10" s="35">
        <f t="shared" si="2"/>
        <v>0.16847760470262296</v>
      </c>
      <c r="I10" s="61">
        <v>0.3775</v>
      </c>
      <c r="K10" s="85" t="s">
        <v>630</v>
      </c>
    </row>
    <row r="11" spans="1:11" x14ac:dyDescent="0.25">
      <c r="B11" s="75" t="s">
        <v>631</v>
      </c>
      <c r="C11" s="61">
        <v>0.85606800000000005</v>
      </c>
      <c r="D11" s="2">
        <v>0.87687899999999996</v>
      </c>
      <c r="E11" s="2">
        <v>0.77077200000000001</v>
      </c>
      <c r="F11" s="91">
        <f t="shared" si="0"/>
        <v>0.83457300000000012</v>
      </c>
      <c r="G11" s="35">
        <f t="shared" si="1"/>
        <v>5.6224550963080162E-2</v>
      </c>
      <c r="H11" s="35">
        <f t="shared" si="2"/>
        <v>3.2461259633600165E-2</v>
      </c>
      <c r="I11" s="61">
        <v>7.0000000000000001E-3</v>
      </c>
      <c r="K11" s="97"/>
    </row>
    <row r="12" spans="1:11" x14ac:dyDescent="0.25">
      <c r="B12" s="75" t="s">
        <v>632</v>
      </c>
      <c r="C12" s="61">
        <v>0.63621499999999997</v>
      </c>
      <c r="D12" s="2">
        <v>0.95141900000000001</v>
      </c>
      <c r="E12" s="2">
        <v>0.76151100000000005</v>
      </c>
      <c r="F12" s="91">
        <f t="shared" si="0"/>
        <v>0.78304833333333335</v>
      </c>
      <c r="G12" s="35">
        <f t="shared" si="1"/>
        <v>0.15870186813435228</v>
      </c>
      <c r="H12" s="35">
        <f t="shared" si="2"/>
        <v>9.162656628826478E-2</v>
      </c>
      <c r="I12" s="100"/>
      <c r="J12" s="2">
        <v>9.0200000000000002E-2</v>
      </c>
      <c r="K12" s="97"/>
    </row>
    <row r="13" spans="1:11" x14ac:dyDescent="0.25">
      <c r="B13" s="76" t="s">
        <v>633</v>
      </c>
      <c r="C13" s="52">
        <v>0.98087599999999997</v>
      </c>
      <c r="D13" s="53">
        <v>0.75783500000000004</v>
      </c>
      <c r="E13" s="53">
        <v>0.64141499999999996</v>
      </c>
      <c r="F13" s="17">
        <f t="shared" si="0"/>
        <v>0.79337533333333321</v>
      </c>
      <c r="G13" s="18">
        <f t="shared" si="1"/>
        <v>0.17249863506803048</v>
      </c>
      <c r="H13" s="18">
        <f t="shared" si="2"/>
        <v>9.9592133391370422E-2</v>
      </c>
      <c r="I13" s="101"/>
      <c r="J13" s="22"/>
      <c r="K13" s="54">
        <v>0.1288</v>
      </c>
    </row>
    <row r="16" spans="1:11" ht="15.5" x14ac:dyDescent="0.3">
      <c r="B16" s="112" t="s">
        <v>388</v>
      </c>
      <c r="C16" s="38" t="s">
        <v>506</v>
      </c>
    </row>
    <row r="17" spans="2:11" x14ac:dyDescent="0.25">
      <c r="C17" s="180" t="s">
        <v>370</v>
      </c>
      <c r="D17" s="180"/>
      <c r="E17" s="180"/>
      <c r="F17" s="180"/>
      <c r="G17" s="180"/>
    </row>
    <row r="18" spans="2:11" x14ac:dyDescent="0.3">
      <c r="C18" s="9" t="s">
        <v>44</v>
      </c>
      <c r="D18" s="9" t="s">
        <v>45</v>
      </c>
      <c r="E18" s="77" t="s">
        <v>46</v>
      </c>
      <c r="F18" s="6" t="s">
        <v>40</v>
      </c>
      <c r="G18" s="7" t="s">
        <v>41</v>
      </c>
      <c r="H18" s="7" t="s">
        <v>42</v>
      </c>
      <c r="I18" s="176" t="s">
        <v>43</v>
      </c>
      <c r="J18" s="177"/>
      <c r="K18" s="178"/>
    </row>
    <row r="19" spans="2:11" x14ac:dyDescent="0.25">
      <c r="B19" s="74" t="s">
        <v>628</v>
      </c>
      <c r="C19" s="49">
        <v>1</v>
      </c>
      <c r="D19" s="50">
        <v>1</v>
      </c>
      <c r="E19" s="50">
        <v>1</v>
      </c>
      <c r="F19" s="12">
        <f t="shared" ref="F19:F24" si="3">AVERAGE(C19:E19)</f>
        <v>1</v>
      </c>
      <c r="G19" s="13">
        <f t="shared" ref="G19:G24" si="4">STDEV(C19:E19)</f>
        <v>0</v>
      </c>
      <c r="H19" s="13">
        <f t="shared" ref="H19:H24" si="5">G19/SQRT(COUNT(C19:E19))</f>
        <v>0</v>
      </c>
      <c r="I19" s="24" t="s">
        <v>628</v>
      </c>
      <c r="J19" s="95"/>
      <c r="K19" s="96"/>
    </row>
    <row r="20" spans="2:11" x14ac:dyDescent="0.25">
      <c r="B20" s="75" t="s">
        <v>629</v>
      </c>
      <c r="C20" s="61">
        <v>0.90915900000000005</v>
      </c>
      <c r="D20" s="2">
        <v>1.107081</v>
      </c>
      <c r="E20" s="2">
        <v>1.2195499999999999</v>
      </c>
      <c r="F20" s="91">
        <f t="shared" si="3"/>
        <v>1.0785966666666666</v>
      </c>
      <c r="G20" s="35">
        <f t="shared" si="4"/>
        <v>0.15714375951444548</v>
      </c>
      <c r="H20" s="35">
        <f t="shared" si="5"/>
        <v>9.0726991857134912E-2</v>
      </c>
      <c r="I20" s="61">
        <v>0.43519999999999998</v>
      </c>
      <c r="J20" s="1" t="s">
        <v>629</v>
      </c>
      <c r="K20" s="97"/>
    </row>
    <row r="21" spans="2:11" x14ac:dyDescent="0.25">
      <c r="B21" s="75" t="s">
        <v>630</v>
      </c>
      <c r="C21" s="61">
        <v>0.98286799999999996</v>
      </c>
      <c r="D21" s="2">
        <v>1.0640719999999999</v>
      </c>
      <c r="E21" s="2">
        <v>1.0938380000000001</v>
      </c>
      <c r="F21" s="91">
        <f t="shared" si="3"/>
        <v>1.046926</v>
      </c>
      <c r="G21" s="35">
        <f t="shared" si="4"/>
        <v>5.7437567949905448E-2</v>
      </c>
      <c r="H21" s="35">
        <f t="shared" si="5"/>
        <v>3.3161595317475333E-2</v>
      </c>
      <c r="I21" s="61">
        <v>0.23</v>
      </c>
      <c r="K21" s="85" t="s">
        <v>630</v>
      </c>
    </row>
    <row r="22" spans="2:11" x14ac:dyDescent="0.25">
      <c r="B22" s="75" t="s">
        <v>631</v>
      </c>
      <c r="C22" s="61">
        <v>0.57933599999999996</v>
      </c>
      <c r="D22" s="2">
        <v>0.570245</v>
      </c>
      <c r="E22" s="2">
        <v>1.115783</v>
      </c>
      <c r="F22" s="91">
        <f t="shared" si="3"/>
        <v>0.75512133333333331</v>
      </c>
      <c r="G22" s="35">
        <f t="shared" si="4"/>
        <v>0.31237523897123043</v>
      </c>
      <c r="H22" s="35">
        <f t="shared" si="5"/>
        <v>0.18034992830821359</v>
      </c>
      <c r="I22" s="61">
        <v>0.24610000000000001</v>
      </c>
      <c r="K22" s="97"/>
    </row>
    <row r="23" spans="2:11" x14ac:dyDescent="0.25">
      <c r="B23" s="75" t="s">
        <v>632</v>
      </c>
      <c r="C23" s="61">
        <v>0.48183900000000002</v>
      </c>
      <c r="D23" s="2">
        <v>0.825295</v>
      </c>
      <c r="E23" s="2">
        <v>0.91214099999999998</v>
      </c>
      <c r="F23" s="91">
        <f t="shared" si="3"/>
        <v>0.73975833333333341</v>
      </c>
      <c r="G23" s="35">
        <f t="shared" si="4"/>
        <v>0.22754635529784517</v>
      </c>
      <c r="H23" s="35">
        <f t="shared" si="5"/>
        <v>0.13137394948432915</v>
      </c>
      <c r="I23" s="100"/>
      <c r="J23" s="2">
        <v>0.1011</v>
      </c>
      <c r="K23" s="85"/>
    </row>
    <row r="24" spans="2:11" x14ac:dyDescent="0.25">
      <c r="B24" s="76" t="s">
        <v>633</v>
      </c>
      <c r="C24" s="52">
        <v>0.41641699999999998</v>
      </c>
      <c r="D24" s="53">
        <v>0.485286</v>
      </c>
      <c r="E24" s="53">
        <v>0.61375299999999999</v>
      </c>
      <c r="F24" s="17">
        <f t="shared" si="3"/>
        <v>0.50515199999999993</v>
      </c>
      <c r="G24" s="18">
        <f t="shared" si="4"/>
        <v>0.10015671565601604</v>
      </c>
      <c r="H24" s="18">
        <f t="shared" si="5"/>
        <v>5.782550674514967E-2</v>
      </c>
      <c r="I24" s="101"/>
      <c r="J24" s="22"/>
      <c r="K24" s="54">
        <v>1.1999999999999999E-3</v>
      </c>
    </row>
  </sheetData>
  <mergeCells count="4">
    <mergeCell ref="C6:G6"/>
    <mergeCell ref="C17:G17"/>
    <mergeCell ref="I7:K7"/>
    <mergeCell ref="I18:K18"/>
  </mergeCells>
  <phoneticPr fontId="1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8935D-7309-4D96-8FB5-E8B3B680DCAE}">
  <dimension ref="A2:B2"/>
  <sheetViews>
    <sheetView workbookViewId="0">
      <selection activeCell="A2" sqref="A2"/>
    </sheetView>
  </sheetViews>
  <sheetFormatPr defaultRowHeight="14" x14ac:dyDescent="0.3"/>
  <sheetData>
    <row r="2" spans="1:2" ht="18.5" x14ac:dyDescent="0.3">
      <c r="A2" s="112" t="s">
        <v>507</v>
      </c>
      <c r="B2" s="87" t="s">
        <v>508</v>
      </c>
    </row>
  </sheetData>
  <phoneticPr fontId="1" type="noConversion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67DBD-0B36-42DC-AAFD-8111C519BD8F}">
  <dimension ref="A2:B2"/>
  <sheetViews>
    <sheetView workbookViewId="0">
      <selection activeCell="A7" sqref="A7"/>
    </sheetView>
  </sheetViews>
  <sheetFormatPr defaultRowHeight="14" x14ac:dyDescent="0.3"/>
  <sheetData>
    <row r="2" spans="1:2" ht="18.5" x14ac:dyDescent="0.3">
      <c r="A2" s="112" t="s">
        <v>509</v>
      </c>
      <c r="B2" s="87" t="s">
        <v>510</v>
      </c>
    </row>
  </sheetData>
  <phoneticPr fontId="1" type="noConversion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3EEE4-C1D0-49D4-AD8A-C3C0E379B26D}">
  <dimension ref="A2:B2"/>
  <sheetViews>
    <sheetView zoomScale="90" zoomScaleNormal="90" workbookViewId="0">
      <selection activeCell="B4" sqref="B4"/>
    </sheetView>
  </sheetViews>
  <sheetFormatPr defaultRowHeight="14" x14ac:dyDescent="0.3"/>
  <sheetData>
    <row r="2" spans="1:2" ht="18.5" x14ac:dyDescent="0.3">
      <c r="A2" s="112" t="s">
        <v>584</v>
      </c>
      <c r="B2" s="38" t="s">
        <v>583</v>
      </c>
    </row>
  </sheetData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DFDB2-9C4C-4830-89BB-5C9E6D0684D4}">
  <dimension ref="A2:B2"/>
  <sheetViews>
    <sheetView zoomScale="80" zoomScaleNormal="80" workbookViewId="0">
      <selection activeCell="P2" sqref="P2"/>
    </sheetView>
  </sheetViews>
  <sheetFormatPr defaultRowHeight="14" x14ac:dyDescent="0.3"/>
  <sheetData>
    <row r="2" spans="1:2" ht="18.5" x14ac:dyDescent="0.3">
      <c r="A2" s="112" t="s">
        <v>585</v>
      </c>
      <c r="B2" s="87" t="s">
        <v>586</v>
      </c>
    </row>
  </sheetData>
  <phoneticPr fontId="1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84C26-9573-461F-A35A-A296132E96F9}">
  <dimension ref="A1:M47"/>
  <sheetViews>
    <sheetView workbookViewId="0">
      <selection activeCell="N47" sqref="N47"/>
    </sheetView>
  </sheetViews>
  <sheetFormatPr defaultRowHeight="14" x14ac:dyDescent="0.3"/>
  <sheetData>
    <row r="1" spans="1:13" ht="15.5" x14ac:dyDescent="0.3">
      <c r="A1" s="112" t="s">
        <v>417</v>
      </c>
      <c r="C1" s="38" t="s">
        <v>511</v>
      </c>
    </row>
    <row r="2" spans="1:13" x14ac:dyDescent="0.3">
      <c r="C2" s="180" t="s">
        <v>413</v>
      </c>
      <c r="D2" s="181"/>
      <c r="E2" s="181"/>
      <c r="F2" s="181"/>
      <c r="G2" s="182"/>
    </row>
    <row r="3" spans="1:13" x14ac:dyDescent="0.3">
      <c r="B3" s="120" t="s">
        <v>22</v>
      </c>
      <c r="C3" s="9" t="s">
        <v>44</v>
      </c>
      <c r="D3" s="9" t="s">
        <v>45</v>
      </c>
      <c r="E3" s="9" t="s">
        <v>46</v>
      </c>
      <c r="F3" s="9" t="s">
        <v>47</v>
      </c>
      <c r="G3" s="77" t="s">
        <v>48</v>
      </c>
      <c r="H3" s="6" t="s">
        <v>40</v>
      </c>
      <c r="I3" s="7" t="s">
        <v>41</v>
      </c>
      <c r="J3" s="7" t="s">
        <v>42</v>
      </c>
      <c r="K3" s="183" t="s">
        <v>43</v>
      </c>
      <c r="L3" s="184"/>
      <c r="M3" s="185"/>
    </row>
    <row r="4" spans="1:13" x14ac:dyDescent="0.25">
      <c r="A4" s="74" t="s">
        <v>20</v>
      </c>
      <c r="B4" s="66">
        <v>4</v>
      </c>
      <c r="C4" s="49">
        <v>17.131499999999999</v>
      </c>
      <c r="D4" s="50">
        <v>18.589500000000001</v>
      </c>
      <c r="E4" s="50">
        <v>28.35</v>
      </c>
      <c r="F4" s="50">
        <v>57.798000000000002</v>
      </c>
      <c r="G4" s="50">
        <v>57.6</v>
      </c>
      <c r="H4" s="12">
        <f>AVERAGE(C4:G4)</f>
        <v>35.893799999999999</v>
      </c>
      <c r="I4" s="13">
        <f>STDEV(C4:G4)</f>
        <v>20.367404807068581</v>
      </c>
      <c r="J4" s="14">
        <f>I4/SQRT(COUNT(C4:G4))</f>
        <v>9.1085803347722667</v>
      </c>
      <c r="K4" s="57" t="s">
        <v>20</v>
      </c>
      <c r="L4" s="114"/>
      <c r="M4" s="82"/>
    </row>
    <row r="5" spans="1:13" x14ac:dyDescent="0.25">
      <c r="A5" s="75" t="s">
        <v>21</v>
      </c>
      <c r="B5" s="67">
        <v>4</v>
      </c>
      <c r="C5" s="61">
        <v>0.5</v>
      </c>
      <c r="D5" s="2">
        <v>13.456</v>
      </c>
      <c r="E5" s="2">
        <v>19.600000000000001</v>
      </c>
      <c r="F5" s="2">
        <v>40.424999999999997</v>
      </c>
      <c r="G5" s="2">
        <v>57.131999999999998</v>
      </c>
      <c r="H5" s="91">
        <f>AVERAGE(C5:G5)</f>
        <v>26.2226</v>
      </c>
      <c r="I5" s="35">
        <f>STDEV(C5:G5)</f>
        <v>22.503312151770015</v>
      </c>
      <c r="J5" s="92">
        <f>I5/SQRT(COUNT(C5:G5))</f>
        <v>10.063787138050962</v>
      </c>
      <c r="K5" s="58">
        <v>0.99890000000000001</v>
      </c>
      <c r="L5" s="3" t="s">
        <v>513</v>
      </c>
      <c r="M5" s="103"/>
    </row>
    <row r="6" spans="1:13" x14ac:dyDescent="0.25">
      <c r="A6" s="75" t="s">
        <v>605</v>
      </c>
      <c r="B6" s="67">
        <v>4</v>
      </c>
      <c r="C6" s="61">
        <v>12.4315</v>
      </c>
      <c r="D6" s="2">
        <v>3.6124999999999998</v>
      </c>
      <c r="E6" s="2">
        <v>41.7545</v>
      </c>
      <c r="F6" s="2">
        <v>37.375999999999998</v>
      </c>
      <c r="G6" s="2">
        <v>36.9</v>
      </c>
      <c r="H6" s="91">
        <f>AVERAGE(C6:G6)</f>
        <v>26.414899999999999</v>
      </c>
      <c r="I6" s="35">
        <f>STDEV(C6:G6)</f>
        <v>17.181903886793219</v>
      </c>
      <c r="J6" s="92">
        <f>I6/SQRT(COUNT(C6:G6))</f>
        <v>7.6839810147474976</v>
      </c>
      <c r="K6" s="58">
        <v>0.999</v>
      </c>
      <c r="L6" s="3" t="s">
        <v>430</v>
      </c>
      <c r="M6" s="83" t="s">
        <v>605</v>
      </c>
    </row>
    <row r="7" spans="1:13" x14ac:dyDescent="0.25">
      <c r="A7" s="76" t="s">
        <v>627</v>
      </c>
      <c r="B7" s="68">
        <v>4</v>
      </c>
      <c r="C7" s="52">
        <v>6.3174999999999999</v>
      </c>
      <c r="D7" s="53">
        <v>40.432000000000002</v>
      </c>
      <c r="E7" s="53">
        <v>11.374000000000001</v>
      </c>
      <c r="F7" s="53">
        <v>24.064</v>
      </c>
      <c r="G7" s="53">
        <v>12.696</v>
      </c>
      <c r="H7" s="17">
        <f>AVERAGE(C7:G7)</f>
        <v>18.976700000000001</v>
      </c>
      <c r="I7" s="18">
        <f>STDEV(C7:G7)</f>
        <v>13.63556107939824</v>
      </c>
      <c r="J7" s="19">
        <f>I7/SQRT(COUNT(C7:G7))</f>
        <v>6.0980082969769738</v>
      </c>
      <c r="K7" s="59">
        <v>0.99419999999999997</v>
      </c>
      <c r="L7" s="80">
        <v>0.99950000000000006</v>
      </c>
      <c r="M7" s="84">
        <v>0.99950000000000006</v>
      </c>
    </row>
    <row r="8" spans="1:13" x14ac:dyDescent="0.25">
      <c r="A8" s="1"/>
      <c r="B8" s="3"/>
      <c r="C8" s="2"/>
      <c r="D8" s="2"/>
      <c r="E8" s="2"/>
      <c r="F8" s="2"/>
      <c r="G8" s="2"/>
      <c r="H8" s="35"/>
      <c r="I8" s="35"/>
      <c r="J8" s="35"/>
      <c r="K8" s="63"/>
    </row>
    <row r="9" spans="1:13" x14ac:dyDescent="0.25">
      <c r="A9" s="74" t="s">
        <v>20</v>
      </c>
      <c r="B9" s="66">
        <v>7</v>
      </c>
      <c r="C9" s="49">
        <v>24.986000000000001</v>
      </c>
      <c r="D9" s="50">
        <v>24.75</v>
      </c>
      <c r="E9" s="50">
        <v>42.875</v>
      </c>
      <c r="F9" s="50">
        <v>79.376000000000005</v>
      </c>
      <c r="G9" s="50">
        <v>82.012500000000003</v>
      </c>
      <c r="H9" s="12">
        <f t="shared" ref="H9:H44" si="0">AVERAGE(C9:G9)</f>
        <v>50.799900000000001</v>
      </c>
      <c r="I9" s="13">
        <f t="shared" ref="I9:I44" si="1">STDEV(C9:G9)</f>
        <v>28.277989025035001</v>
      </c>
      <c r="J9" s="14">
        <f t="shared" ref="J9:J44" si="2">I9/SQRT(COUNT(C9:G9))</f>
        <v>12.646301145394252</v>
      </c>
      <c r="K9" s="57" t="s">
        <v>20</v>
      </c>
      <c r="L9" s="95"/>
      <c r="M9" s="96"/>
    </row>
    <row r="10" spans="1:13" x14ac:dyDescent="0.25">
      <c r="A10" s="75" t="s">
        <v>21</v>
      </c>
      <c r="B10" s="67">
        <v>7</v>
      </c>
      <c r="C10" s="61">
        <v>1</v>
      </c>
      <c r="D10" s="2">
        <v>22.662500000000001</v>
      </c>
      <c r="E10" s="2">
        <v>30.492000000000001</v>
      </c>
      <c r="F10" s="2">
        <v>62.622</v>
      </c>
      <c r="G10" s="2">
        <v>78.75</v>
      </c>
      <c r="H10" s="91">
        <f>AVERAGE(C10:G10)</f>
        <v>39.1053</v>
      </c>
      <c r="I10" s="35">
        <f>STDEV(C10:G10)</f>
        <v>31.310165736546335</v>
      </c>
      <c r="J10" s="92">
        <f>I10/SQRT(COUNT(C10:G10))</f>
        <v>14.002331794740474</v>
      </c>
      <c r="K10" s="58">
        <v>0.998</v>
      </c>
      <c r="L10" s="3" t="s">
        <v>513</v>
      </c>
      <c r="M10" s="103"/>
    </row>
    <row r="11" spans="1:13" x14ac:dyDescent="0.25">
      <c r="A11" s="75" t="s">
        <v>605</v>
      </c>
      <c r="B11" s="67">
        <v>7</v>
      </c>
      <c r="C11" s="61">
        <v>21.866</v>
      </c>
      <c r="D11" s="2">
        <v>6.6150000000000002</v>
      </c>
      <c r="E11" s="2">
        <v>57.33</v>
      </c>
      <c r="F11" s="2">
        <v>64.8</v>
      </c>
      <c r="G11" s="2">
        <v>58.968000000000004</v>
      </c>
      <c r="H11" s="91">
        <f>AVERAGE(C11:G11)</f>
        <v>41.915800000000004</v>
      </c>
      <c r="I11" s="35">
        <f>STDEV(C11:G11)</f>
        <v>25.981737128221422</v>
      </c>
      <c r="J11" s="92">
        <f>I11/SQRT(COUNT(C11:G11))</f>
        <v>11.619386078446654</v>
      </c>
      <c r="K11" s="58">
        <v>0.99909999999999999</v>
      </c>
      <c r="L11" s="3" t="s">
        <v>430</v>
      </c>
      <c r="M11" s="83" t="s">
        <v>605</v>
      </c>
    </row>
    <row r="12" spans="1:13" x14ac:dyDescent="0.25">
      <c r="A12" s="76" t="s">
        <v>627</v>
      </c>
      <c r="B12" s="68">
        <v>7</v>
      </c>
      <c r="C12" s="52">
        <v>10.164</v>
      </c>
      <c r="D12" s="53">
        <v>55.566000000000003</v>
      </c>
      <c r="E12" s="53">
        <v>20.776</v>
      </c>
      <c r="F12" s="53">
        <v>38.988</v>
      </c>
      <c r="G12" s="53">
        <v>21.56</v>
      </c>
      <c r="H12" s="17">
        <f>AVERAGE(C12:G12)</f>
        <v>29.410800000000002</v>
      </c>
      <c r="I12" s="18">
        <f>STDEV(C12:G12)</f>
        <v>17.905665226402505</v>
      </c>
      <c r="J12" s="19">
        <f>I12/SQRT(COUNT(C12:G12))</f>
        <v>8.0076569257180328</v>
      </c>
      <c r="K12" s="59">
        <v>0.98839999999999995</v>
      </c>
      <c r="L12" s="80">
        <v>0.99890000000000001</v>
      </c>
      <c r="M12" s="84">
        <v>0.99760000000000004</v>
      </c>
    </row>
    <row r="13" spans="1:13" x14ac:dyDescent="0.25">
      <c r="A13" s="1"/>
      <c r="B13" s="3"/>
      <c r="C13" s="2"/>
      <c r="D13" s="2"/>
      <c r="E13" s="2"/>
      <c r="F13" s="2"/>
      <c r="G13" s="2"/>
      <c r="H13" s="35"/>
      <c r="I13" s="35"/>
      <c r="J13" s="35"/>
      <c r="K13" s="62"/>
    </row>
    <row r="14" spans="1:13" x14ac:dyDescent="0.25">
      <c r="A14" s="74" t="s">
        <v>20</v>
      </c>
      <c r="B14" s="66">
        <v>9</v>
      </c>
      <c r="C14" s="49">
        <v>44.402999999999999</v>
      </c>
      <c r="D14" s="50">
        <v>63.787500000000001</v>
      </c>
      <c r="E14" s="50">
        <v>73.035499999999999</v>
      </c>
      <c r="F14" s="50">
        <v>112.5</v>
      </c>
      <c r="G14" s="50">
        <v>105.64400000000001</v>
      </c>
      <c r="H14" s="12">
        <f t="shared" si="0"/>
        <v>79.873999999999995</v>
      </c>
      <c r="I14" s="13">
        <f t="shared" si="1"/>
        <v>28.689201720769415</v>
      </c>
      <c r="J14" s="13">
        <f t="shared" si="2"/>
        <v>12.830201053568869</v>
      </c>
      <c r="K14" s="57" t="s">
        <v>20</v>
      </c>
      <c r="L14" s="95"/>
      <c r="M14" s="96"/>
    </row>
    <row r="15" spans="1:13" x14ac:dyDescent="0.25">
      <c r="A15" s="75" t="s">
        <v>21</v>
      </c>
      <c r="B15" s="67">
        <v>9</v>
      </c>
      <c r="C15" s="61">
        <v>4</v>
      </c>
      <c r="D15" s="2">
        <v>34.4</v>
      </c>
      <c r="E15" s="2">
        <v>44.764000000000003</v>
      </c>
      <c r="F15" s="2">
        <v>93.638999999999996</v>
      </c>
      <c r="G15" s="2">
        <v>116.964</v>
      </c>
      <c r="H15" s="91">
        <f>AVERAGE(C15:G15)</f>
        <v>58.753399999999999</v>
      </c>
      <c r="I15" s="35">
        <f>STDEV(C15:G15)</f>
        <v>45.804490105228766</v>
      </c>
      <c r="J15" s="35">
        <f>I15/SQRT(COUNT(C15:G15))</f>
        <v>20.484390710001602</v>
      </c>
      <c r="K15" s="58">
        <v>0.98880000000000001</v>
      </c>
      <c r="L15" s="3" t="s">
        <v>513</v>
      </c>
      <c r="M15" s="103"/>
    </row>
    <row r="16" spans="1:13" x14ac:dyDescent="0.25">
      <c r="A16" s="75" t="s">
        <v>605</v>
      </c>
      <c r="B16" s="67">
        <v>9</v>
      </c>
      <c r="C16" s="61">
        <v>34.101999999999997</v>
      </c>
      <c r="D16" s="2">
        <v>11.492000000000001</v>
      </c>
      <c r="E16" s="2">
        <v>78.419499999999999</v>
      </c>
      <c r="F16" s="2">
        <v>83.248000000000005</v>
      </c>
      <c r="G16" s="2">
        <v>85.554000000000002</v>
      </c>
      <c r="H16" s="91">
        <f>AVERAGE(C16:G16)</f>
        <v>58.563100000000006</v>
      </c>
      <c r="I16" s="35">
        <f>STDEV(C16:G16)</f>
        <v>33.712621746906592</v>
      </c>
      <c r="J16" s="35">
        <f>I16/SQRT(COUNT(C16:G16))</f>
        <v>15.07674278516417</v>
      </c>
      <c r="K16" s="58">
        <v>0.98850000000000005</v>
      </c>
      <c r="L16" s="3" t="s">
        <v>430</v>
      </c>
      <c r="M16" s="83" t="s">
        <v>605</v>
      </c>
    </row>
    <row r="17" spans="1:13" x14ac:dyDescent="0.25">
      <c r="A17" s="76" t="s">
        <v>627</v>
      </c>
      <c r="B17" s="68">
        <v>9</v>
      </c>
      <c r="C17" s="52">
        <v>17.860499999999998</v>
      </c>
      <c r="D17" s="53">
        <v>80.433499999999995</v>
      </c>
      <c r="E17" s="53">
        <v>35.524999999999999</v>
      </c>
      <c r="F17" s="53">
        <v>55.47</v>
      </c>
      <c r="G17" s="53">
        <v>35.835999999999999</v>
      </c>
      <c r="H17" s="17">
        <f>AVERAGE(C17:G17)</f>
        <v>45.024999999999999</v>
      </c>
      <c r="I17" s="18">
        <f>STDEV(C17:G17)</f>
        <v>23.850878801943551</v>
      </c>
      <c r="J17" s="18">
        <f>I17/SQRT(COUNT(C17:G17))</f>
        <v>10.666437264850904</v>
      </c>
      <c r="K17" s="59">
        <v>0.95289999999999997</v>
      </c>
      <c r="L17" s="80">
        <v>0.99690000000000001</v>
      </c>
      <c r="M17" s="84">
        <v>0.997</v>
      </c>
    </row>
    <row r="18" spans="1:13" x14ac:dyDescent="0.25">
      <c r="A18" s="1"/>
      <c r="B18" s="3"/>
      <c r="C18" s="2"/>
      <c r="D18" s="2"/>
      <c r="E18" s="2"/>
      <c r="F18" s="2"/>
      <c r="G18" s="2"/>
      <c r="H18" s="35"/>
      <c r="I18" s="35"/>
      <c r="J18" s="35"/>
      <c r="K18" s="63"/>
    </row>
    <row r="19" spans="1:13" x14ac:dyDescent="0.25">
      <c r="A19" s="74" t="s">
        <v>20</v>
      </c>
      <c r="B19" s="66">
        <v>11</v>
      </c>
      <c r="C19" s="49">
        <v>192.23750000000001</v>
      </c>
      <c r="D19" s="50">
        <v>100.048</v>
      </c>
      <c r="E19" s="50">
        <v>168.56</v>
      </c>
      <c r="F19" s="50">
        <v>315.08080000000001</v>
      </c>
      <c r="G19" s="50">
        <v>180.01920000000001</v>
      </c>
      <c r="H19" s="12">
        <f t="shared" si="0"/>
        <v>191.1891</v>
      </c>
      <c r="I19" s="13">
        <f t="shared" si="1"/>
        <v>77.932335095068197</v>
      </c>
      <c r="J19" s="14">
        <f t="shared" si="2"/>
        <v>34.852399783573006</v>
      </c>
      <c r="K19" s="57" t="s">
        <v>20</v>
      </c>
      <c r="L19" s="95"/>
      <c r="M19" s="96"/>
    </row>
    <row r="20" spans="1:13" x14ac:dyDescent="0.25">
      <c r="A20" s="75" t="s">
        <v>21</v>
      </c>
      <c r="B20" s="67">
        <v>11</v>
      </c>
      <c r="C20" s="61">
        <v>13.5</v>
      </c>
      <c r="D20" s="2">
        <v>37.264499999999998</v>
      </c>
      <c r="E20" s="2">
        <v>57.33</v>
      </c>
      <c r="F20" s="2">
        <v>74.06</v>
      </c>
      <c r="G20" s="2">
        <v>101.43899999999999</v>
      </c>
      <c r="H20" s="91">
        <f>AVERAGE(C20:G20)</f>
        <v>56.718699999999991</v>
      </c>
      <c r="I20" s="35">
        <f>STDEV(C20:G20)</f>
        <v>33.716915386790667</v>
      </c>
      <c r="J20" s="92">
        <f>I20/SQRT(COUNT(C20:G20))</f>
        <v>15.078662959294508</v>
      </c>
      <c r="K20" s="58">
        <v>0.183</v>
      </c>
      <c r="L20" s="3" t="s">
        <v>513</v>
      </c>
      <c r="M20" s="103"/>
    </row>
    <row r="21" spans="1:13" x14ac:dyDescent="0.25">
      <c r="A21" s="75" t="s">
        <v>606</v>
      </c>
      <c r="B21" s="67">
        <v>11</v>
      </c>
      <c r="C21" s="61">
        <v>77.183999999999997</v>
      </c>
      <c r="D21" s="2">
        <v>6.76</v>
      </c>
      <c r="E21" s="2">
        <v>103.75</v>
      </c>
      <c r="F21" s="2">
        <v>87.075000000000003</v>
      </c>
      <c r="G21" s="2">
        <v>83.581999999999994</v>
      </c>
      <c r="H21" s="91">
        <f>AVERAGE(C21:G21)</f>
        <v>71.670199999999994</v>
      </c>
      <c r="I21" s="35">
        <f>STDEV(C21:G21)</f>
        <v>37.590053421084676</v>
      </c>
      <c r="J21" s="92">
        <f>I21/SQRT(COUNT(C21:G21))</f>
        <v>16.810782945478771</v>
      </c>
      <c r="K21" s="58">
        <v>0.27689999999999998</v>
      </c>
      <c r="L21" s="3">
        <v>0.99590000000000001</v>
      </c>
      <c r="M21" s="83" t="s">
        <v>605</v>
      </c>
    </row>
    <row r="22" spans="1:13" x14ac:dyDescent="0.25">
      <c r="A22" s="76" t="s">
        <v>627</v>
      </c>
      <c r="B22" s="68">
        <v>11</v>
      </c>
      <c r="C22" s="52">
        <v>17.55</v>
      </c>
      <c r="D22" s="53">
        <v>123.57550000000001</v>
      </c>
      <c r="E22" s="53">
        <v>44.764000000000003</v>
      </c>
      <c r="F22" s="53">
        <v>112.896</v>
      </c>
      <c r="G22" s="53">
        <v>81</v>
      </c>
      <c r="H22" s="17">
        <f>AVERAGE(C22:G22)</f>
        <v>75.957099999999997</v>
      </c>
      <c r="I22" s="18">
        <f>STDEV(C22:G22)</f>
        <v>44.838108819953604</v>
      </c>
      <c r="J22" s="19">
        <f>I22/SQRT(COUNT(C22:G22))</f>
        <v>20.052211860789825</v>
      </c>
      <c r="K22" s="59">
        <v>0.30859999999999999</v>
      </c>
      <c r="L22" s="80">
        <v>0.99150000000000005</v>
      </c>
      <c r="M22" s="84" t="s">
        <v>430</v>
      </c>
    </row>
    <row r="23" spans="1:13" x14ac:dyDescent="0.25">
      <c r="A23" s="1"/>
      <c r="B23" s="3"/>
      <c r="C23" s="2"/>
      <c r="D23" s="2"/>
      <c r="E23" s="2"/>
      <c r="F23" s="2"/>
      <c r="G23" s="2"/>
      <c r="H23" s="35"/>
      <c r="I23" s="35"/>
      <c r="J23" s="35"/>
      <c r="K23" s="37"/>
    </row>
    <row r="24" spans="1:13" x14ac:dyDescent="0.25">
      <c r="A24" s="74" t="s">
        <v>20</v>
      </c>
      <c r="B24" s="66">
        <v>13</v>
      </c>
      <c r="C24" s="49">
        <v>292.03199999999998</v>
      </c>
      <c r="D24" s="50">
        <v>231.8115</v>
      </c>
      <c r="E24" s="50">
        <v>198.65600000000001</v>
      </c>
      <c r="F24" s="50">
        <v>416</v>
      </c>
      <c r="G24" s="50">
        <v>237.917</v>
      </c>
      <c r="H24" s="12">
        <f t="shared" si="0"/>
        <v>275.28329999999994</v>
      </c>
      <c r="I24" s="13">
        <f t="shared" si="1"/>
        <v>85.49779161884841</v>
      </c>
      <c r="J24" s="13">
        <f t="shared" si="2"/>
        <v>38.235774797171366</v>
      </c>
      <c r="K24" s="57" t="s">
        <v>20</v>
      </c>
      <c r="L24" s="95"/>
      <c r="M24" s="96"/>
    </row>
    <row r="25" spans="1:13" x14ac:dyDescent="0.25">
      <c r="A25" s="75" t="s">
        <v>21</v>
      </c>
      <c r="B25" s="67">
        <v>13</v>
      </c>
      <c r="C25" s="61">
        <v>38.265999999999998</v>
      </c>
      <c r="D25" s="2">
        <v>89.734499999999997</v>
      </c>
      <c r="E25" s="2">
        <v>122.304</v>
      </c>
      <c r="F25" s="2">
        <v>146.334</v>
      </c>
      <c r="G25" s="2">
        <v>178.596</v>
      </c>
      <c r="H25" s="91">
        <f>AVERAGE(C25:G25)</f>
        <v>115.04690000000001</v>
      </c>
      <c r="I25" s="35">
        <f>STDEV(C25:G25)</f>
        <v>53.865713668807921</v>
      </c>
      <c r="J25" s="35">
        <f>I25/SQRT(COUNT(C25:G25))</f>
        <v>24.089479483998819</v>
      </c>
      <c r="K25" s="58">
        <v>7.8799999999999995E-2</v>
      </c>
      <c r="L25" s="3" t="s">
        <v>21</v>
      </c>
      <c r="M25" s="103"/>
    </row>
    <row r="26" spans="1:13" x14ac:dyDescent="0.25">
      <c r="A26" s="75" t="s">
        <v>606</v>
      </c>
      <c r="B26" s="67">
        <v>13</v>
      </c>
      <c r="C26" s="61">
        <v>158.4375</v>
      </c>
      <c r="D26" s="2">
        <v>41.602499999999999</v>
      </c>
      <c r="E26" s="2">
        <v>149.69800000000001</v>
      </c>
      <c r="F26" s="2">
        <v>144.5805</v>
      </c>
      <c r="G26" s="2">
        <v>206.38800000000001</v>
      </c>
      <c r="H26" s="91">
        <f>AVERAGE(C26:G26)</f>
        <v>140.1413</v>
      </c>
      <c r="I26" s="35">
        <f>STDEV(C26:G26)</f>
        <v>60.299892852931364</v>
      </c>
      <c r="J26" s="35">
        <f>I26/SQRT(COUNT(C26:G26))</f>
        <v>26.966931891021652</v>
      </c>
      <c r="K26" s="58">
        <v>0.1794</v>
      </c>
      <c r="L26" s="3">
        <v>0.98150000000000004</v>
      </c>
      <c r="M26" s="83" t="s">
        <v>605</v>
      </c>
    </row>
    <row r="27" spans="1:13" x14ac:dyDescent="0.25">
      <c r="A27" s="76" t="s">
        <v>627</v>
      </c>
      <c r="B27" s="68">
        <v>13</v>
      </c>
      <c r="C27" s="52">
        <v>81.9315</v>
      </c>
      <c r="D27" s="53">
        <v>156.77549999999999</v>
      </c>
      <c r="E27" s="53">
        <v>86.4</v>
      </c>
      <c r="F27" s="53">
        <v>153.6</v>
      </c>
      <c r="G27" s="53">
        <v>107.5</v>
      </c>
      <c r="H27" s="17">
        <f>AVERAGE(C27:G27)</f>
        <v>117.2414</v>
      </c>
      <c r="I27" s="18">
        <f>STDEV(C27:G27)</f>
        <v>35.978357114729398</v>
      </c>
      <c r="J27" s="18">
        <f>I27/SQRT(COUNT(C27:G27))</f>
        <v>16.090010445459626</v>
      </c>
      <c r="K27" s="59">
        <v>8.5199999999999998E-2</v>
      </c>
      <c r="L27" s="80" t="s">
        <v>430</v>
      </c>
      <c r="M27" s="84">
        <v>0.98580000000000001</v>
      </c>
    </row>
    <row r="28" spans="1:13" x14ac:dyDescent="0.25">
      <c r="A28" s="1"/>
      <c r="B28" s="3"/>
      <c r="C28" s="2"/>
      <c r="D28" s="2"/>
      <c r="E28" s="2"/>
      <c r="F28" s="2"/>
      <c r="G28" s="2"/>
      <c r="H28" s="35"/>
      <c r="I28" s="35"/>
      <c r="J28" s="35"/>
    </row>
    <row r="29" spans="1:13" x14ac:dyDescent="0.25">
      <c r="A29" s="74" t="s">
        <v>20</v>
      </c>
      <c r="B29" s="66">
        <v>15</v>
      </c>
      <c r="C29" s="49">
        <v>330.67200000000003</v>
      </c>
      <c r="D29" s="50">
        <v>284.59199999999998</v>
      </c>
      <c r="E29" s="50">
        <v>382.92500000000001</v>
      </c>
      <c r="F29" s="50">
        <v>518.84799999999996</v>
      </c>
      <c r="G29" s="50">
        <v>322.40449999999998</v>
      </c>
      <c r="H29" s="12">
        <f t="shared" si="0"/>
        <v>367.88829999999996</v>
      </c>
      <c r="I29" s="13">
        <f t="shared" si="1"/>
        <v>91.387958742932952</v>
      </c>
      <c r="J29" s="14">
        <f t="shared" si="2"/>
        <v>40.869937614828856</v>
      </c>
      <c r="K29" s="57" t="s">
        <v>20</v>
      </c>
      <c r="L29" s="95"/>
      <c r="M29" s="96"/>
    </row>
    <row r="30" spans="1:13" x14ac:dyDescent="0.25">
      <c r="A30" s="75" t="s">
        <v>21</v>
      </c>
      <c r="B30" s="67">
        <v>15</v>
      </c>
      <c r="C30" s="61">
        <v>105.96599999999999</v>
      </c>
      <c r="D30" s="2">
        <v>156.32499999999999</v>
      </c>
      <c r="E30" s="2">
        <v>180.66800000000001</v>
      </c>
      <c r="F30" s="2">
        <v>261.12099999999998</v>
      </c>
      <c r="G30" s="2">
        <v>278.4375</v>
      </c>
      <c r="H30" s="91">
        <f>AVERAGE(C30:G30)</f>
        <v>196.50349999999997</v>
      </c>
      <c r="I30" s="35">
        <f>STDEV(C30:G30)</f>
        <v>72.371809931422902</v>
      </c>
      <c r="J30" s="92">
        <f>I30/SQRT(COUNT(C30:G30))</f>
        <v>32.365657332271198</v>
      </c>
      <c r="K30" s="58">
        <v>5.21E-2</v>
      </c>
      <c r="L30" s="3" t="s">
        <v>513</v>
      </c>
      <c r="M30" s="103"/>
    </row>
    <row r="31" spans="1:13" x14ac:dyDescent="0.25">
      <c r="A31" s="75" t="s">
        <v>606</v>
      </c>
      <c r="B31" s="67">
        <v>15</v>
      </c>
      <c r="C31" s="61">
        <v>196.52</v>
      </c>
      <c r="D31" s="2">
        <v>56.329500000000003</v>
      </c>
      <c r="E31" s="2">
        <v>344.45</v>
      </c>
      <c r="F31" s="2">
        <v>215.01599999999999</v>
      </c>
      <c r="G31" s="2">
        <v>282.52800000000002</v>
      </c>
      <c r="H31" s="91">
        <f>AVERAGE(C31:G31)</f>
        <v>218.96869999999998</v>
      </c>
      <c r="I31" s="35">
        <f>STDEV(C31:G31)</f>
        <v>108.11616277388876</v>
      </c>
      <c r="J31" s="92">
        <f>I31/SQRT(COUNT(C31:G31))</f>
        <v>48.351017885769494</v>
      </c>
      <c r="K31" s="58">
        <v>0.1163</v>
      </c>
      <c r="L31" s="3">
        <v>0.98660000000000003</v>
      </c>
      <c r="M31" s="83" t="s">
        <v>605</v>
      </c>
    </row>
    <row r="32" spans="1:13" x14ac:dyDescent="0.25">
      <c r="A32" s="76" t="s">
        <v>627</v>
      </c>
      <c r="B32" s="68">
        <v>15</v>
      </c>
      <c r="C32" s="52">
        <v>129.96</v>
      </c>
      <c r="D32" s="53">
        <v>186.517</v>
      </c>
      <c r="E32" s="53">
        <v>176.12799999999999</v>
      </c>
      <c r="F32" s="53">
        <v>205.35</v>
      </c>
      <c r="G32" s="53">
        <v>262.14999999999998</v>
      </c>
      <c r="H32" s="17">
        <f>AVERAGE(C32:G32)</f>
        <v>192.02099999999999</v>
      </c>
      <c r="I32" s="18">
        <f>STDEV(C32:G32)</f>
        <v>48.036933884252065</v>
      </c>
      <c r="J32" s="19">
        <f>I32/SQRT(COUNT(C32:G32))</f>
        <v>21.482769919170124</v>
      </c>
      <c r="K32" s="59">
        <v>4.3799999999999999E-2</v>
      </c>
      <c r="L32" s="80">
        <v>0.99990000000000001</v>
      </c>
      <c r="M32" s="84">
        <v>0.97729999999999995</v>
      </c>
    </row>
    <row r="33" spans="1:13" x14ac:dyDescent="0.25">
      <c r="A33" s="1"/>
      <c r="B33" s="3"/>
      <c r="C33" s="2"/>
      <c r="D33" s="2"/>
      <c r="E33" s="2"/>
      <c r="F33" s="2"/>
      <c r="G33" s="2"/>
      <c r="H33" s="35"/>
      <c r="I33" s="35"/>
      <c r="J33" s="35"/>
    </row>
    <row r="34" spans="1:13" x14ac:dyDescent="0.25">
      <c r="A34" s="74" t="s">
        <v>20</v>
      </c>
      <c r="B34" s="66">
        <v>17</v>
      </c>
      <c r="C34" s="49">
        <v>382.92500000000001</v>
      </c>
      <c r="D34" s="50">
        <v>571.43799999999999</v>
      </c>
      <c r="E34" s="50">
        <v>650</v>
      </c>
      <c r="F34" s="50">
        <v>750</v>
      </c>
      <c r="G34" s="50">
        <v>801.43</v>
      </c>
      <c r="H34" s="12">
        <f t="shared" si="0"/>
        <v>631.15859999999998</v>
      </c>
      <c r="I34" s="13">
        <f t="shared" si="1"/>
        <v>164.81587954381081</v>
      </c>
      <c r="J34" s="14">
        <f t="shared" si="2"/>
        <v>73.707902086275595</v>
      </c>
      <c r="K34" s="57" t="s">
        <v>20</v>
      </c>
      <c r="L34" s="95"/>
      <c r="M34" s="96"/>
    </row>
    <row r="35" spans="1:13" x14ac:dyDescent="0.25">
      <c r="A35" s="75" t="s">
        <v>21</v>
      </c>
      <c r="B35" s="67">
        <v>17</v>
      </c>
      <c r="C35" s="61">
        <v>259.2</v>
      </c>
      <c r="D35" s="2">
        <v>213.56399999999999</v>
      </c>
      <c r="E35" s="2">
        <v>233.512</v>
      </c>
      <c r="F35" s="2">
        <v>304.2</v>
      </c>
      <c r="G35" s="2">
        <v>379.3125</v>
      </c>
      <c r="H35" s="91">
        <f>AVERAGE(C35:G35)</f>
        <v>277.95770000000005</v>
      </c>
      <c r="I35" s="35">
        <f>STDEV(C35:G35)</f>
        <v>66.021348724863131</v>
      </c>
      <c r="J35" s="92">
        <f>I35/SQRT(COUNT(C35:G35))</f>
        <v>29.525644743002601</v>
      </c>
      <c r="K35" s="58" t="s">
        <v>49</v>
      </c>
      <c r="L35" s="3" t="s">
        <v>513</v>
      </c>
      <c r="M35" s="103"/>
    </row>
    <row r="36" spans="1:13" x14ac:dyDescent="0.25">
      <c r="A36" s="75" t="s">
        <v>606</v>
      </c>
      <c r="B36" s="67">
        <v>17</v>
      </c>
      <c r="C36" s="61">
        <v>284.59199999999998</v>
      </c>
      <c r="D36" s="2">
        <v>79.330500000000001</v>
      </c>
      <c r="E36" s="2">
        <v>465.52</v>
      </c>
      <c r="F36" s="2">
        <v>304.2</v>
      </c>
      <c r="G36" s="2">
        <v>413.34300000000002</v>
      </c>
      <c r="H36" s="91">
        <f>AVERAGE(C36:G36)</f>
        <v>309.39710000000002</v>
      </c>
      <c r="I36" s="35">
        <f>STDEV(C36:G36)</f>
        <v>148.95641417978621</v>
      </c>
      <c r="J36" s="92">
        <f>I36/SQRT(COUNT(C36:G36))</f>
        <v>66.615333558123112</v>
      </c>
      <c r="K36" s="58" t="s">
        <v>49</v>
      </c>
      <c r="L36" s="3">
        <v>0.9647</v>
      </c>
      <c r="M36" s="83" t="s">
        <v>605</v>
      </c>
    </row>
    <row r="37" spans="1:13" x14ac:dyDescent="0.25">
      <c r="A37" s="76" t="s">
        <v>627</v>
      </c>
      <c r="B37" s="68">
        <v>17</v>
      </c>
      <c r="C37" s="52">
        <v>215.47499999999999</v>
      </c>
      <c r="D37" s="53">
        <v>288</v>
      </c>
      <c r="E37" s="53">
        <v>228.52799999999999</v>
      </c>
      <c r="F37" s="53">
        <v>262.39999999999998</v>
      </c>
      <c r="G37" s="53">
        <v>406.78</v>
      </c>
      <c r="H37" s="17">
        <f>AVERAGE(C37:G37)</f>
        <v>280.23660000000001</v>
      </c>
      <c r="I37" s="18">
        <f>STDEV(C37:G37)</f>
        <v>76.255312784093945</v>
      </c>
      <c r="J37" s="19">
        <f>I37/SQRT(COUNT(C37:G37))</f>
        <v>34.102412606148562</v>
      </c>
      <c r="K37" s="59" t="s">
        <v>49</v>
      </c>
      <c r="L37" s="80" t="s">
        <v>430</v>
      </c>
      <c r="M37" s="84">
        <v>0.97150000000000003</v>
      </c>
    </row>
    <row r="38" spans="1:13" x14ac:dyDescent="0.25">
      <c r="A38" s="1"/>
      <c r="B38" s="3"/>
      <c r="C38" s="2"/>
      <c r="D38" s="2"/>
      <c r="E38" s="2"/>
      <c r="F38" s="2"/>
      <c r="G38" s="2"/>
      <c r="H38" s="35"/>
      <c r="I38" s="35"/>
      <c r="J38" s="35"/>
    </row>
    <row r="39" spans="1:13" x14ac:dyDescent="0.25">
      <c r="A39" s="74" t="s">
        <v>20</v>
      </c>
      <c r="B39" s="66">
        <v>19</v>
      </c>
      <c r="C39" s="49">
        <v>506.88</v>
      </c>
      <c r="D39" s="50">
        <v>614.65599999999995</v>
      </c>
      <c r="E39" s="50">
        <v>1030.838</v>
      </c>
      <c r="F39" s="50">
        <v>968</v>
      </c>
      <c r="G39" s="50">
        <v>1094.4000000000001</v>
      </c>
      <c r="H39" s="12">
        <f t="shared" si="0"/>
        <v>842.95479999999986</v>
      </c>
      <c r="I39" s="13">
        <f t="shared" si="1"/>
        <v>264.21000206502424</v>
      </c>
      <c r="J39" s="14">
        <f t="shared" si="2"/>
        <v>118.1583049905508</v>
      </c>
      <c r="K39" s="81" t="s">
        <v>20</v>
      </c>
      <c r="L39" s="114"/>
      <c r="M39" s="82"/>
    </row>
    <row r="40" spans="1:13" x14ac:dyDescent="0.25">
      <c r="A40" s="75" t="s">
        <v>21</v>
      </c>
      <c r="B40" s="67">
        <v>19</v>
      </c>
      <c r="C40" s="61">
        <v>405</v>
      </c>
      <c r="D40" s="2">
        <v>337.56099999999998</v>
      </c>
      <c r="E40" s="2">
        <v>339.2</v>
      </c>
      <c r="F40" s="2">
        <v>369.82</v>
      </c>
      <c r="G40" s="2">
        <v>455.17500000000001</v>
      </c>
      <c r="H40" s="91">
        <f>AVERAGE(C40:G40)</f>
        <v>381.35119999999995</v>
      </c>
      <c r="I40" s="35">
        <f>STDEV(C40:G40)</f>
        <v>49.589547887634744</v>
      </c>
      <c r="J40" s="92">
        <f>I40/SQRT(COUNT(C40:G40))</f>
        <v>22.177120010046476</v>
      </c>
      <c r="K40" s="3" t="s">
        <v>49</v>
      </c>
      <c r="L40" s="3" t="s">
        <v>513</v>
      </c>
      <c r="M40" s="103"/>
    </row>
    <row r="41" spans="1:13" x14ac:dyDescent="0.25">
      <c r="A41" s="75" t="s">
        <v>606</v>
      </c>
      <c r="B41" s="67">
        <v>19</v>
      </c>
      <c r="C41" s="61">
        <v>364.86250000000001</v>
      </c>
      <c r="D41" s="2">
        <v>132.09549999999999</v>
      </c>
      <c r="E41" s="2">
        <v>617.46299999999997</v>
      </c>
      <c r="F41" s="2">
        <v>552.96</v>
      </c>
      <c r="G41" s="2">
        <v>506.62599999999998</v>
      </c>
      <c r="H41" s="91">
        <f>AVERAGE(C41:G41)</f>
        <v>434.80139999999994</v>
      </c>
      <c r="I41" s="35">
        <f>STDEV(C41:G41)</f>
        <v>193.00764211664028</v>
      </c>
      <c r="J41" s="92">
        <f>I41/SQRT(COUNT(C41:G41))</f>
        <v>86.315641589951809</v>
      </c>
      <c r="K41" s="3" t="s">
        <v>49</v>
      </c>
      <c r="L41" s="3">
        <v>0.85170000000000001</v>
      </c>
      <c r="M41" s="83" t="s">
        <v>605</v>
      </c>
    </row>
    <row r="42" spans="1:13" x14ac:dyDescent="0.25">
      <c r="A42" s="76" t="s">
        <v>627</v>
      </c>
      <c r="B42" s="68">
        <v>19</v>
      </c>
      <c r="C42" s="52">
        <v>436.87</v>
      </c>
      <c r="D42" s="53">
        <v>361.25</v>
      </c>
      <c r="E42" s="53">
        <v>343.255</v>
      </c>
      <c r="F42" s="53">
        <v>339.57499999999999</v>
      </c>
      <c r="G42" s="53">
        <v>700</v>
      </c>
      <c r="H42" s="17">
        <f>AVERAGE(C42:G42)</f>
        <v>436.18999999999994</v>
      </c>
      <c r="I42" s="18">
        <f>STDEV(C42:G42)</f>
        <v>152.62990741496262</v>
      </c>
      <c r="J42" s="19">
        <f>I42/SQRT(COUNT(C42:G42))</f>
        <v>68.258169675871116</v>
      </c>
      <c r="K42" s="80" t="s">
        <v>49</v>
      </c>
      <c r="L42" s="80">
        <v>0.84179999999999999</v>
      </c>
      <c r="M42" s="84" t="s">
        <v>430</v>
      </c>
    </row>
    <row r="43" spans="1:13" x14ac:dyDescent="0.25">
      <c r="A43" s="1"/>
      <c r="B43" s="3"/>
      <c r="C43" s="2"/>
      <c r="D43" s="2"/>
      <c r="E43" s="2"/>
      <c r="F43" s="2"/>
      <c r="G43" s="2"/>
      <c r="H43" s="35"/>
      <c r="I43" s="35"/>
      <c r="J43" s="35"/>
    </row>
    <row r="44" spans="1:13" x14ac:dyDescent="0.25">
      <c r="A44" s="74" t="s">
        <v>20</v>
      </c>
      <c r="B44" s="66">
        <v>21</v>
      </c>
      <c r="C44" s="49">
        <v>600</v>
      </c>
      <c r="D44" s="50">
        <v>640</v>
      </c>
      <c r="E44" s="50">
        <v>1149.5</v>
      </c>
      <c r="F44" s="50">
        <v>1091.0630000000001</v>
      </c>
      <c r="G44" s="51">
        <v>1141.768</v>
      </c>
      <c r="H44" s="12">
        <f t="shared" si="0"/>
        <v>924.46620000000007</v>
      </c>
      <c r="I44" s="13">
        <f t="shared" si="1"/>
        <v>279.20158984182029</v>
      </c>
      <c r="J44" s="14">
        <f t="shared" si="2"/>
        <v>124.86274686246497</v>
      </c>
      <c r="K44" s="81" t="s">
        <v>20</v>
      </c>
      <c r="L44" s="95"/>
      <c r="M44" s="96"/>
    </row>
    <row r="45" spans="1:13" x14ac:dyDescent="0.25">
      <c r="A45" s="75" t="s">
        <v>21</v>
      </c>
      <c r="B45" s="67">
        <v>21</v>
      </c>
      <c r="C45" s="61">
        <v>485.98</v>
      </c>
      <c r="D45" s="2">
        <v>346.8</v>
      </c>
      <c r="E45" s="2">
        <v>482.44799999999998</v>
      </c>
      <c r="F45" s="2">
        <v>512.48800000000006</v>
      </c>
      <c r="G45" s="65">
        <v>577.6</v>
      </c>
      <c r="H45" s="91">
        <f>AVERAGE(C45:G45)</f>
        <v>481.06320000000005</v>
      </c>
      <c r="I45" s="35">
        <f>STDEV(C45:G45)</f>
        <v>84.201501288278365</v>
      </c>
      <c r="J45" s="92">
        <f>I45/SQRT(COUNT(C45:G45))</f>
        <v>37.656056137625306</v>
      </c>
      <c r="K45" s="3" t="s">
        <v>49</v>
      </c>
      <c r="L45" s="3" t="s">
        <v>513</v>
      </c>
      <c r="M45" s="103"/>
    </row>
    <row r="46" spans="1:13" x14ac:dyDescent="0.25">
      <c r="A46" s="75" t="s">
        <v>606</v>
      </c>
      <c r="B46" s="67">
        <v>21</v>
      </c>
      <c r="C46" s="61">
        <v>397.375</v>
      </c>
      <c r="D46" s="2">
        <v>136.93049999999999</v>
      </c>
      <c r="E46" s="2">
        <v>670</v>
      </c>
      <c r="F46" s="2">
        <v>617.46299999999997</v>
      </c>
      <c r="G46" s="65">
        <v>537.399</v>
      </c>
      <c r="H46" s="91">
        <f>AVERAGE(C46:G46)</f>
        <v>471.83350000000002</v>
      </c>
      <c r="I46" s="35">
        <f>STDEV(C46:G46)</f>
        <v>213.58887811283597</v>
      </c>
      <c r="J46" s="92">
        <f>I46/SQRT(COUNT(C46:G46))</f>
        <v>95.519850139643637</v>
      </c>
      <c r="K46" s="3" t="s">
        <v>49</v>
      </c>
      <c r="L46" s="3">
        <v>0.999</v>
      </c>
      <c r="M46" s="83" t="s">
        <v>605</v>
      </c>
    </row>
    <row r="47" spans="1:13" x14ac:dyDescent="0.25">
      <c r="A47" s="76" t="s">
        <v>627</v>
      </c>
      <c r="B47" s="68">
        <v>21</v>
      </c>
      <c r="C47" s="52">
        <v>549.1</v>
      </c>
      <c r="D47" s="53">
        <v>497.3175</v>
      </c>
      <c r="E47" s="53">
        <v>433.5</v>
      </c>
      <c r="F47" s="53">
        <v>402.17849999999999</v>
      </c>
      <c r="G47" s="54">
        <v>668.03899999999999</v>
      </c>
      <c r="H47" s="17">
        <f>AVERAGE(C47:G47)</f>
        <v>510.02700000000004</v>
      </c>
      <c r="I47" s="18">
        <f>STDEV(C47:G47)</f>
        <v>105.05201514547427</v>
      </c>
      <c r="J47" s="19">
        <f>I47/SQRT(COUNT(C47:G47))</f>
        <v>46.980689407723581</v>
      </c>
      <c r="K47" s="80" t="s">
        <v>49</v>
      </c>
      <c r="L47" s="80">
        <v>0.97209999999999996</v>
      </c>
      <c r="M47" s="84">
        <v>0.93920000000000003</v>
      </c>
    </row>
  </sheetData>
  <mergeCells count="2">
    <mergeCell ref="C2:G2"/>
    <mergeCell ref="K3:M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1E723-D91F-4E48-9BA8-A2F011A4DF83}">
  <dimension ref="A1:M22"/>
  <sheetViews>
    <sheetView workbookViewId="0">
      <selection activeCell="P7" sqref="P7"/>
    </sheetView>
  </sheetViews>
  <sheetFormatPr defaultRowHeight="14" x14ac:dyDescent="0.3"/>
  <sheetData>
    <row r="1" spans="1:13" ht="15.5" x14ac:dyDescent="0.3">
      <c r="A1" s="112" t="s">
        <v>419</v>
      </c>
      <c r="C1" s="38" t="s">
        <v>418</v>
      </c>
    </row>
    <row r="2" spans="1:13" x14ac:dyDescent="0.3">
      <c r="C2" s="180" t="s">
        <v>413</v>
      </c>
      <c r="D2" s="181"/>
      <c r="E2" s="181"/>
      <c r="F2" s="181"/>
      <c r="G2" s="182"/>
    </row>
    <row r="3" spans="1:13" x14ac:dyDescent="0.3">
      <c r="B3" s="120" t="s">
        <v>22</v>
      </c>
      <c r="C3" s="9" t="s">
        <v>44</v>
      </c>
      <c r="D3" s="9" t="s">
        <v>45</v>
      </c>
      <c r="E3" s="9" t="s">
        <v>46</v>
      </c>
      <c r="F3" s="9" t="s">
        <v>47</v>
      </c>
      <c r="G3" s="77" t="s">
        <v>48</v>
      </c>
      <c r="H3" s="6" t="s">
        <v>40</v>
      </c>
      <c r="I3" s="7" t="s">
        <v>41</v>
      </c>
      <c r="J3" s="7" t="s">
        <v>42</v>
      </c>
      <c r="K3" s="176" t="s">
        <v>43</v>
      </c>
      <c r="L3" s="177"/>
      <c r="M3" s="178"/>
    </row>
    <row r="4" spans="1:13" x14ac:dyDescent="0.25">
      <c r="A4" s="74" t="s">
        <v>20</v>
      </c>
      <c r="B4" s="66">
        <v>4</v>
      </c>
      <c r="C4" s="49">
        <v>93200</v>
      </c>
      <c r="D4" s="50">
        <v>161000</v>
      </c>
      <c r="E4" s="50">
        <v>2400000</v>
      </c>
      <c r="F4" s="50">
        <v>7160000</v>
      </c>
      <c r="G4" s="50">
        <v>51700000</v>
      </c>
      <c r="H4" s="12">
        <f>AVERAGE(C4:G4)</f>
        <v>12302840</v>
      </c>
      <c r="I4" s="13">
        <f>STDEV(C4:G4)</f>
        <v>22210081.3084509</v>
      </c>
      <c r="J4" s="13">
        <f>I4/SQRT(COUNT(C4:G4))</f>
        <v>9932650.3182987366</v>
      </c>
      <c r="K4" s="57" t="s">
        <v>20</v>
      </c>
      <c r="L4" s="95"/>
      <c r="M4" s="96"/>
    </row>
    <row r="5" spans="1:13" x14ac:dyDescent="0.25">
      <c r="A5" s="75" t="s">
        <v>21</v>
      </c>
      <c r="B5" s="67">
        <v>4</v>
      </c>
      <c r="C5" s="61">
        <v>8180</v>
      </c>
      <c r="D5" s="2">
        <v>230000</v>
      </c>
      <c r="E5" s="2">
        <v>1910000</v>
      </c>
      <c r="F5" s="2">
        <v>7030000</v>
      </c>
      <c r="G5" s="2">
        <v>39500000</v>
      </c>
      <c r="H5" s="91">
        <f>AVERAGE(C5:G5)</f>
        <v>9735636</v>
      </c>
      <c r="I5" s="35">
        <f>STDEV(C5:G5)</f>
        <v>16877936.228179082</v>
      </c>
      <c r="J5" s="35">
        <f>I5/SQRT(COUNT(C5:G5))</f>
        <v>7548042.545222966</v>
      </c>
      <c r="K5" s="61" t="s">
        <v>430</v>
      </c>
      <c r="L5" s="3" t="s">
        <v>21</v>
      </c>
      <c r="M5" s="97"/>
    </row>
    <row r="6" spans="1:13" x14ac:dyDescent="0.25">
      <c r="A6" s="75" t="s">
        <v>606</v>
      </c>
      <c r="B6" s="67">
        <v>4</v>
      </c>
      <c r="C6" s="61">
        <v>74400</v>
      </c>
      <c r="D6" s="2">
        <v>288000</v>
      </c>
      <c r="E6" s="2">
        <v>338000</v>
      </c>
      <c r="F6" s="2">
        <v>2930000</v>
      </c>
      <c r="G6" s="2">
        <v>9880000</v>
      </c>
      <c r="H6" s="91">
        <f>AVERAGE(C6:G6)</f>
        <v>2702080</v>
      </c>
      <c r="I6" s="35">
        <f>STDEV(C6:G6)</f>
        <v>4180186.6503781863</v>
      </c>
      <c r="J6" s="35">
        <f>I6/SQRT(COUNT(C6:G6))</f>
        <v>1869436.3017765542</v>
      </c>
      <c r="K6" s="61" t="s">
        <v>430</v>
      </c>
      <c r="L6" s="2" t="s">
        <v>430</v>
      </c>
      <c r="M6" s="83" t="s">
        <v>606</v>
      </c>
    </row>
    <row r="7" spans="1:13" x14ac:dyDescent="0.25">
      <c r="A7" s="76" t="s">
        <v>627</v>
      </c>
      <c r="B7" s="68">
        <v>4</v>
      </c>
      <c r="C7" s="52">
        <v>80900</v>
      </c>
      <c r="D7" s="53">
        <v>300000</v>
      </c>
      <c r="E7" s="53">
        <v>355000</v>
      </c>
      <c r="F7" s="53">
        <v>691000</v>
      </c>
      <c r="G7" s="53">
        <v>14600000</v>
      </c>
      <c r="H7" s="17">
        <f>AVERAGE(C7:G7)</f>
        <v>3205380</v>
      </c>
      <c r="I7" s="18">
        <f>STDEV(C7:G7)</f>
        <v>6373534.068474099</v>
      </c>
      <c r="J7" s="18">
        <f>I7/SQRT(COUNT(C7:G7))</f>
        <v>2850331.0868037767</v>
      </c>
      <c r="K7" s="52" t="s">
        <v>430</v>
      </c>
      <c r="L7" s="53" t="s">
        <v>430</v>
      </c>
      <c r="M7" s="54" t="s">
        <v>430</v>
      </c>
    </row>
    <row r="8" spans="1:13" x14ac:dyDescent="0.25">
      <c r="A8" s="1"/>
      <c r="B8" s="3"/>
      <c r="C8" s="2"/>
      <c r="D8" s="2"/>
      <c r="E8" s="2"/>
      <c r="F8" s="2"/>
      <c r="G8" s="2"/>
      <c r="H8" s="35"/>
      <c r="I8" s="35"/>
      <c r="J8" s="35"/>
      <c r="K8" s="63"/>
    </row>
    <row r="9" spans="1:13" x14ac:dyDescent="0.25">
      <c r="A9" s="74" t="s">
        <v>20</v>
      </c>
      <c r="B9" s="66">
        <v>8</v>
      </c>
      <c r="C9" s="49">
        <v>796000</v>
      </c>
      <c r="D9" s="50">
        <v>27700000</v>
      </c>
      <c r="E9" s="50">
        <v>43200000</v>
      </c>
      <c r="F9" s="50">
        <v>7400000</v>
      </c>
      <c r="G9" s="50">
        <v>359000000</v>
      </c>
      <c r="H9" s="12">
        <f t="shared" ref="H9:H19" si="0">AVERAGE(C9:G9)</f>
        <v>87619200</v>
      </c>
      <c r="I9" s="13">
        <f t="shared" ref="I9:I19" si="1">STDEV(C9:G9)</f>
        <v>152630520.02532127</v>
      </c>
      <c r="J9" s="13">
        <f t="shared" ref="J9:J19" si="2">I9/SQRT(COUNT(C9:G9))</f>
        <v>68258443.643552259</v>
      </c>
      <c r="K9" s="57" t="s">
        <v>20</v>
      </c>
      <c r="L9" s="95"/>
      <c r="M9" s="96"/>
    </row>
    <row r="10" spans="1:13" x14ac:dyDescent="0.25">
      <c r="A10" s="75" t="s">
        <v>21</v>
      </c>
      <c r="B10" s="67">
        <v>8</v>
      </c>
      <c r="C10" s="61">
        <v>125000</v>
      </c>
      <c r="D10" s="2">
        <v>16900000</v>
      </c>
      <c r="E10" s="2">
        <v>15900000</v>
      </c>
      <c r="F10" s="2">
        <v>1970000</v>
      </c>
      <c r="G10" s="2">
        <v>27300000</v>
      </c>
      <c r="H10" s="91">
        <f>AVERAGE(C10:G10)</f>
        <v>12439000</v>
      </c>
      <c r="I10" s="35">
        <f>STDEV(C10:G10)</f>
        <v>11335375.15920845</v>
      </c>
      <c r="J10" s="35">
        <f>I10/SQRT(COUNT(C10:G10))</f>
        <v>5069333.8812905187</v>
      </c>
      <c r="K10" s="61" t="s">
        <v>430</v>
      </c>
      <c r="L10" s="3" t="s">
        <v>21</v>
      </c>
      <c r="M10" s="97"/>
    </row>
    <row r="11" spans="1:13" x14ac:dyDescent="0.25">
      <c r="A11" s="75" t="s">
        <v>606</v>
      </c>
      <c r="B11" s="67">
        <v>8</v>
      </c>
      <c r="C11" s="61">
        <v>69500000</v>
      </c>
      <c r="D11" s="2">
        <v>165000</v>
      </c>
      <c r="E11" s="2">
        <v>273000000</v>
      </c>
      <c r="F11" s="2">
        <v>4630000</v>
      </c>
      <c r="G11" s="2">
        <v>128000000</v>
      </c>
      <c r="H11" s="91">
        <f>AVERAGE(C11:G11)</f>
        <v>95059000</v>
      </c>
      <c r="I11" s="35">
        <f>STDEV(C11:G11)</f>
        <v>112454042.52404624</v>
      </c>
      <c r="J11" s="35">
        <f>I11/SQRT(COUNT(C11:G11))</f>
        <v>50290976.685683884</v>
      </c>
      <c r="K11" s="61" t="s">
        <v>430</v>
      </c>
      <c r="L11" s="2" t="s">
        <v>430</v>
      </c>
      <c r="M11" s="83" t="s">
        <v>606</v>
      </c>
    </row>
    <row r="12" spans="1:13" x14ac:dyDescent="0.25">
      <c r="A12" s="76" t="s">
        <v>627</v>
      </c>
      <c r="B12" s="68">
        <v>8</v>
      </c>
      <c r="C12" s="52">
        <v>358000</v>
      </c>
      <c r="D12" s="53">
        <v>46300000</v>
      </c>
      <c r="E12" s="53">
        <v>21000000</v>
      </c>
      <c r="F12" s="53">
        <v>101000000</v>
      </c>
      <c r="G12" s="53">
        <v>54800000</v>
      </c>
      <c r="H12" s="17">
        <f>AVERAGE(C12:G12)</f>
        <v>44691600</v>
      </c>
      <c r="I12" s="18">
        <f>STDEV(C12:G12)</f>
        <v>38085963.986749761</v>
      </c>
      <c r="J12" s="18">
        <f>I12/SQRT(COUNT(C12:G12))</f>
        <v>17032560.892596271</v>
      </c>
      <c r="K12" s="52" t="s">
        <v>430</v>
      </c>
      <c r="L12" s="53" t="s">
        <v>430</v>
      </c>
      <c r="M12" s="54" t="s">
        <v>430</v>
      </c>
    </row>
    <row r="13" spans="1:13" x14ac:dyDescent="0.25">
      <c r="A13" s="1"/>
      <c r="B13" s="3"/>
      <c r="C13" s="2"/>
      <c r="D13" s="2"/>
      <c r="E13" s="2"/>
      <c r="F13" s="2"/>
      <c r="G13" s="2"/>
      <c r="H13" s="35"/>
      <c r="I13" s="35"/>
      <c r="J13" s="35"/>
      <c r="K13" s="62"/>
    </row>
    <row r="14" spans="1:13" x14ac:dyDescent="0.25">
      <c r="A14" s="74" t="s">
        <v>20</v>
      </c>
      <c r="B14" s="66">
        <v>14</v>
      </c>
      <c r="C14" s="49">
        <v>24200000</v>
      </c>
      <c r="D14" s="50">
        <v>491000000</v>
      </c>
      <c r="E14" s="50">
        <v>2600000000</v>
      </c>
      <c r="F14" s="50">
        <v>3150000000</v>
      </c>
      <c r="G14" s="50">
        <v>145000000</v>
      </c>
      <c r="H14" s="12">
        <f t="shared" si="0"/>
        <v>1282040000</v>
      </c>
      <c r="I14" s="13">
        <f t="shared" si="1"/>
        <v>1477079790.6680601</v>
      </c>
      <c r="J14" s="14">
        <f t="shared" si="2"/>
        <v>660570164.02498829</v>
      </c>
      <c r="K14" s="57" t="s">
        <v>20</v>
      </c>
      <c r="L14" s="95"/>
      <c r="M14" s="96"/>
    </row>
    <row r="15" spans="1:13" x14ac:dyDescent="0.25">
      <c r="A15" s="75" t="s">
        <v>21</v>
      </c>
      <c r="B15" s="67">
        <v>14</v>
      </c>
      <c r="C15" s="61">
        <v>273000000</v>
      </c>
      <c r="D15" s="2">
        <v>446000000</v>
      </c>
      <c r="E15" s="2">
        <v>589000000</v>
      </c>
      <c r="F15" s="2">
        <v>154000000</v>
      </c>
      <c r="G15" s="2">
        <v>2530000000</v>
      </c>
      <c r="H15" s="91">
        <f>AVERAGE(C15:G15)</f>
        <v>798400000</v>
      </c>
      <c r="I15" s="35">
        <f>STDEV(C15:G15)</f>
        <v>982060232.36866689</v>
      </c>
      <c r="J15" s="92">
        <f>I15/SQRT(COUNT(C15:G15))</f>
        <v>439190687.51511568</v>
      </c>
      <c r="K15" s="61">
        <v>0.99650000000000005</v>
      </c>
      <c r="L15" s="3" t="s">
        <v>21</v>
      </c>
      <c r="M15" s="97"/>
    </row>
    <row r="16" spans="1:13" x14ac:dyDescent="0.25">
      <c r="A16" s="75" t="s">
        <v>606</v>
      </c>
      <c r="B16" s="67">
        <v>14</v>
      </c>
      <c r="C16" s="61">
        <v>661000000</v>
      </c>
      <c r="D16" s="2">
        <v>224000000</v>
      </c>
      <c r="E16" s="2">
        <v>4970000000</v>
      </c>
      <c r="F16" s="2">
        <v>426000000</v>
      </c>
      <c r="G16" s="2">
        <v>1670000000</v>
      </c>
      <c r="H16" s="91">
        <f>AVERAGE(C16:G16)</f>
        <v>1590200000</v>
      </c>
      <c r="I16" s="35">
        <f>STDEV(C16:G16)</f>
        <v>1969434741.2392216</v>
      </c>
      <c r="J16" s="92">
        <f>I16/SQRT(COUNT(C16:G16))</f>
        <v>880757991.73212147</v>
      </c>
      <c r="K16" s="61">
        <v>0.99909999999999999</v>
      </c>
      <c r="L16" s="2">
        <v>0.9849</v>
      </c>
      <c r="M16" s="83" t="s">
        <v>606</v>
      </c>
    </row>
    <row r="17" spans="1:13" x14ac:dyDescent="0.25">
      <c r="A17" s="76" t="s">
        <v>627</v>
      </c>
      <c r="B17" s="68">
        <v>14</v>
      </c>
      <c r="C17" s="52">
        <v>1830000000</v>
      </c>
      <c r="D17" s="53">
        <v>601000000</v>
      </c>
      <c r="E17" s="53">
        <v>930000000</v>
      </c>
      <c r="F17" s="53">
        <v>6280000000</v>
      </c>
      <c r="G17" s="53">
        <v>5350000000</v>
      </c>
      <c r="H17" s="17">
        <f>AVERAGE(C17:G17)</f>
        <v>2998200000</v>
      </c>
      <c r="I17" s="18">
        <f>STDEV(C17:G17)</f>
        <v>2631058950.3087916</v>
      </c>
      <c r="J17" s="19">
        <f>I17/SQRT(COUNT(C17:G17))</f>
        <v>1176645333.1399398</v>
      </c>
      <c r="K17" s="52">
        <v>0.87109999999999999</v>
      </c>
      <c r="L17" s="53">
        <v>0.76300000000000001</v>
      </c>
      <c r="M17" s="54">
        <v>0.92359999999999998</v>
      </c>
    </row>
    <row r="18" spans="1:13" x14ac:dyDescent="0.25">
      <c r="A18" s="1"/>
      <c r="B18" s="3"/>
      <c r="C18" s="2"/>
      <c r="D18" s="2"/>
      <c r="E18" s="2"/>
      <c r="F18" s="2"/>
      <c r="G18" s="2"/>
      <c r="H18" s="35"/>
      <c r="I18" s="35"/>
      <c r="J18" s="35"/>
      <c r="K18" s="63"/>
    </row>
    <row r="19" spans="1:13" x14ac:dyDescent="0.25">
      <c r="A19" s="74" t="s">
        <v>20</v>
      </c>
      <c r="B19" s="66">
        <v>21</v>
      </c>
      <c r="C19" s="49">
        <v>25900000000</v>
      </c>
      <c r="D19" s="50">
        <v>11100000000</v>
      </c>
      <c r="E19" s="50">
        <v>8340000000</v>
      </c>
      <c r="F19" s="50">
        <v>39800000000</v>
      </c>
      <c r="G19" s="51">
        <v>20000000000</v>
      </c>
      <c r="H19" s="12">
        <f t="shared" si="0"/>
        <v>21028000000</v>
      </c>
      <c r="I19" s="13">
        <f t="shared" si="1"/>
        <v>12616771377.812941</v>
      </c>
      <c r="J19" s="14">
        <f t="shared" si="2"/>
        <v>5642391691.472683</v>
      </c>
      <c r="K19" s="81" t="s">
        <v>20</v>
      </c>
      <c r="L19" s="95"/>
      <c r="M19" s="96"/>
    </row>
    <row r="20" spans="1:13" x14ac:dyDescent="0.25">
      <c r="A20" s="75" t="s">
        <v>21</v>
      </c>
      <c r="B20" s="67">
        <v>21</v>
      </c>
      <c r="C20" s="61">
        <v>1590000000</v>
      </c>
      <c r="D20" s="2">
        <v>2470000000</v>
      </c>
      <c r="E20" s="2">
        <v>4680000000</v>
      </c>
      <c r="F20" s="2">
        <v>182000000</v>
      </c>
      <c r="G20" s="65">
        <v>11200000000</v>
      </c>
      <c r="H20" s="91">
        <f>AVERAGE(C20:G20)</f>
        <v>4024400000</v>
      </c>
      <c r="I20" s="35">
        <f>STDEV(C20:G20)</f>
        <v>4330864440.2705564</v>
      </c>
      <c r="J20" s="92">
        <f>I20/SQRT(COUNT(C20:G20))</f>
        <v>1936821457.9563084</v>
      </c>
      <c r="K20" s="2" t="s">
        <v>49</v>
      </c>
      <c r="L20" s="3" t="s">
        <v>21</v>
      </c>
      <c r="M20" s="97"/>
    </row>
    <row r="21" spans="1:13" x14ac:dyDescent="0.25">
      <c r="A21" s="75" t="s">
        <v>606</v>
      </c>
      <c r="B21" s="67">
        <v>21</v>
      </c>
      <c r="C21" s="61">
        <v>7490000000</v>
      </c>
      <c r="D21" s="2">
        <v>728000000</v>
      </c>
      <c r="E21" s="2">
        <v>269000000</v>
      </c>
      <c r="F21" s="2">
        <v>3420000000</v>
      </c>
      <c r="G21" s="65">
        <v>4090000000</v>
      </c>
      <c r="H21" s="91">
        <f>AVERAGE(C21:G21)</f>
        <v>3199400000</v>
      </c>
      <c r="I21" s="35">
        <f>STDEV(C21:G21)</f>
        <v>2913165941.0339122</v>
      </c>
      <c r="J21" s="92">
        <f>I21/SQRT(COUNT(C21:G21))</f>
        <v>1302807414.7777944</v>
      </c>
      <c r="K21" s="2" t="s">
        <v>49</v>
      </c>
      <c r="L21" s="2">
        <v>0.98299999999999998</v>
      </c>
      <c r="M21" s="83" t="s">
        <v>606</v>
      </c>
    </row>
    <row r="22" spans="1:13" x14ac:dyDescent="0.25">
      <c r="A22" s="76" t="s">
        <v>627</v>
      </c>
      <c r="B22" s="68">
        <v>21</v>
      </c>
      <c r="C22" s="52">
        <v>4240000000</v>
      </c>
      <c r="D22" s="53">
        <v>3990000000</v>
      </c>
      <c r="E22" s="53">
        <v>4790000000</v>
      </c>
      <c r="F22" s="53">
        <v>7790000000</v>
      </c>
      <c r="G22" s="54">
        <v>5760000000</v>
      </c>
      <c r="H22" s="17">
        <f>AVERAGE(C22:G22)</f>
        <v>5314000000</v>
      </c>
      <c r="I22" s="18">
        <f>STDEV(C22:G22)</f>
        <v>1541956549.3229711</v>
      </c>
      <c r="J22" s="19">
        <f>I22/SQRT(COUNT(C22:G22))</f>
        <v>689583932.52743411</v>
      </c>
      <c r="K22" s="53" t="s">
        <v>49</v>
      </c>
      <c r="L22" s="53">
        <v>0.93989999999999996</v>
      </c>
      <c r="M22" s="54">
        <v>0.78390000000000004</v>
      </c>
    </row>
  </sheetData>
  <mergeCells count="2">
    <mergeCell ref="C2:G2"/>
    <mergeCell ref="K3:M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42A27-985F-4B9C-86BF-E11C872511BB}">
  <dimension ref="A2:L18"/>
  <sheetViews>
    <sheetView workbookViewId="0">
      <selection activeCell="O8" sqref="O8"/>
    </sheetView>
  </sheetViews>
  <sheetFormatPr defaultRowHeight="14" x14ac:dyDescent="0.3"/>
  <sheetData>
    <row r="2" spans="1:12" ht="18.5" x14ac:dyDescent="0.3">
      <c r="A2" s="112" t="s">
        <v>267</v>
      </c>
      <c r="B2" s="38" t="s">
        <v>269</v>
      </c>
    </row>
    <row r="3" spans="1:12" x14ac:dyDescent="0.3">
      <c r="B3" s="180" t="s">
        <v>651</v>
      </c>
      <c r="C3" s="181"/>
      <c r="D3" s="181"/>
      <c r="E3" s="181"/>
      <c r="F3" s="182"/>
    </row>
    <row r="4" spans="1:12" x14ac:dyDescent="0.3">
      <c r="B4" s="9" t="s">
        <v>44</v>
      </c>
      <c r="C4" s="9" t="s">
        <v>45</v>
      </c>
      <c r="D4" s="9" t="s">
        <v>46</v>
      </c>
      <c r="E4" s="9" t="s">
        <v>47</v>
      </c>
      <c r="F4" s="77" t="s">
        <v>48</v>
      </c>
      <c r="G4" s="6" t="s">
        <v>40</v>
      </c>
      <c r="H4" s="7" t="s">
        <v>41</v>
      </c>
      <c r="I4" s="7" t="s">
        <v>42</v>
      </c>
      <c r="J4" s="183" t="s">
        <v>43</v>
      </c>
      <c r="K4" s="184"/>
      <c r="L4" s="185"/>
    </row>
    <row r="5" spans="1:12" x14ac:dyDescent="0.25">
      <c r="A5" s="74" t="s">
        <v>20</v>
      </c>
      <c r="B5" s="49">
        <v>25.4</v>
      </c>
      <c r="C5" s="50">
        <v>29.1</v>
      </c>
      <c r="D5" s="50">
        <v>10.4</v>
      </c>
      <c r="E5" s="50">
        <v>4.75</v>
      </c>
      <c r="F5" s="50">
        <v>27.5</v>
      </c>
      <c r="G5" s="12">
        <f>AVERAGE(B5:F5)</f>
        <v>19.43</v>
      </c>
      <c r="H5" s="13">
        <f>STDEV(B5:F5)</f>
        <v>11.082847107129103</v>
      </c>
      <c r="I5" s="13">
        <f>H5/SQRT(COUNT(B5:F5))</f>
        <v>4.9563999031555133</v>
      </c>
      <c r="J5" s="57" t="s">
        <v>20</v>
      </c>
      <c r="K5" s="95"/>
      <c r="L5" s="96"/>
    </row>
    <row r="6" spans="1:12" x14ac:dyDescent="0.25">
      <c r="A6" s="75" t="s">
        <v>21</v>
      </c>
      <c r="B6" s="61">
        <v>50.5</v>
      </c>
      <c r="C6" s="2">
        <v>30.6</v>
      </c>
      <c r="D6" s="2">
        <v>33.9</v>
      </c>
      <c r="E6" s="2">
        <v>40</v>
      </c>
      <c r="F6" s="2">
        <v>35.6</v>
      </c>
      <c r="G6" s="91">
        <f t="shared" ref="G6:G8" si="0">AVERAGE(B6:F6)</f>
        <v>38.119999999999997</v>
      </c>
      <c r="H6" s="35">
        <f t="shared" ref="H6:H8" si="1">STDEV(B6:F6)</f>
        <v>7.7056472797552802</v>
      </c>
      <c r="I6" s="35">
        <f t="shared" ref="I6:I8" si="2">H6/SQRT(COUNT(B6:F6))</f>
        <v>3.4460702256338291</v>
      </c>
      <c r="J6" s="61">
        <v>1.4800000000000001E-2</v>
      </c>
      <c r="K6" s="3" t="s">
        <v>21</v>
      </c>
      <c r="L6" s="97"/>
    </row>
    <row r="7" spans="1:12" x14ac:dyDescent="0.25">
      <c r="A7" s="75" t="s">
        <v>606</v>
      </c>
      <c r="B7" s="61">
        <v>25.7</v>
      </c>
      <c r="C7" s="2">
        <v>29.5</v>
      </c>
      <c r="D7" s="2">
        <v>32.200000000000003</v>
      </c>
      <c r="E7" s="2">
        <v>42.5</v>
      </c>
      <c r="F7" s="2">
        <v>40.299999999999997</v>
      </c>
      <c r="G7" s="91">
        <f t="shared" si="0"/>
        <v>34.04</v>
      </c>
      <c r="H7" s="35">
        <f t="shared" si="1"/>
        <v>7.1468874344010906</v>
      </c>
      <c r="I7" s="35">
        <f t="shared" si="2"/>
        <v>3.1961852261719814</v>
      </c>
      <c r="J7" s="61">
        <v>3.8300000000000001E-2</v>
      </c>
      <c r="L7" s="83" t="s">
        <v>606</v>
      </c>
    </row>
    <row r="8" spans="1:12" x14ac:dyDescent="0.25">
      <c r="A8" s="76" t="s">
        <v>627</v>
      </c>
      <c r="B8" s="52">
        <v>25.4</v>
      </c>
      <c r="C8" s="53">
        <v>21.8</v>
      </c>
      <c r="D8" s="53">
        <v>33.200000000000003</v>
      </c>
      <c r="E8" s="53">
        <v>21.5</v>
      </c>
      <c r="F8" s="53">
        <v>18.600000000000001</v>
      </c>
      <c r="G8" s="17">
        <f t="shared" si="0"/>
        <v>24.1</v>
      </c>
      <c r="H8" s="18">
        <f t="shared" si="1"/>
        <v>5.6302753041037032</v>
      </c>
      <c r="I8" s="18">
        <f t="shared" si="2"/>
        <v>2.5179356624028362</v>
      </c>
      <c r="J8" s="52">
        <v>0.42530000000000001</v>
      </c>
      <c r="K8" s="53">
        <v>1.11E-2</v>
      </c>
      <c r="L8" s="54">
        <v>4.0399999999999998E-2</v>
      </c>
    </row>
    <row r="12" spans="1:12" ht="18.5" x14ac:dyDescent="0.3">
      <c r="A12" s="112" t="s">
        <v>268</v>
      </c>
      <c r="B12" s="38" t="s">
        <v>271</v>
      </c>
    </row>
    <row r="13" spans="1:12" x14ac:dyDescent="0.3">
      <c r="B13" s="180" t="s">
        <v>270</v>
      </c>
      <c r="C13" s="181"/>
      <c r="D13" s="181"/>
      <c r="E13" s="181"/>
      <c r="F13" s="182"/>
    </row>
    <row r="14" spans="1:12" x14ac:dyDescent="0.3">
      <c r="B14" s="9" t="s">
        <v>44</v>
      </c>
      <c r="C14" s="9" t="s">
        <v>45</v>
      </c>
      <c r="D14" s="9" t="s">
        <v>46</v>
      </c>
      <c r="E14" s="9" t="s">
        <v>47</v>
      </c>
      <c r="F14" s="77" t="s">
        <v>48</v>
      </c>
      <c r="G14" s="6" t="s">
        <v>40</v>
      </c>
      <c r="H14" s="7" t="s">
        <v>41</v>
      </c>
      <c r="I14" s="7" t="s">
        <v>42</v>
      </c>
      <c r="J14" s="183" t="s">
        <v>43</v>
      </c>
      <c r="K14" s="184"/>
      <c r="L14" s="185"/>
    </row>
    <row r="15" spans="1:12" x14ac:dyDescent="0.25">
      <c r="A15" s="74" t="s">
        <v>20</v>
      </c>
      <c r="B15" s="49">
        <v>9.75</v>
      </c>
      <c r="C15" s="50">
        <v>5.15</v>
      </c>
      <c r="D15" s="50">
        <v>12.1</v>
      </c>
      <c r="E15" s="50">
        <v>10.9</v>
      </c>
      <c r="F15" s="50">
        <v>10</v>
      </c>
      <c r="G15" s="12">
        <f>AVERAGE(B15:F15)</f>
        <v>9.58</v>
      </c>
      <c r="H15" s="13">
        <f>STDEV(B15:F15)</f>
        <v>2.6421108985052113</v>
      </c>
      <c r="I15" s="14">
        <f>H15/SQRT(COUNT(B15:F15))</f>
        <v>1.18158791463014</v>
      </c>
      <c r="J15" s="81" t="s">
        <v>20</v>
      </c>
      <c r="K15" s="114"/>
      <c r="L15" s="82"/>
    </row>
    <row r="16" spans="1:12" x14ac:dyDescent="0.25">
      <c r="A16" s="75" t="s">
        <v>21</v>
      </c>
      <c r="B16" s="61">
        <v>3.31</v>
      </c>
      <c r="C16" s="2">
        <v>5.24</v>
      </c>
      <c r="D16" s="2">
        <v>5.0199999999999996</v>
      </c>
      <c r="E16" s="2">
        <v>1.55</v>
      </c>
      <c r="F16" s="2">
        <v>4.32</v>
      </c>
      <c r="G16" s="91">
        <f>AVERAGE(B16:F16)</f>
        <v>3.8880000000000003</v>
      </c>
      <c r="H16" s="35">
        <f>STDEV(B16:F16)</f>
        <v>1.5080019893886076</v>
      </c>
      <c r="I16" s="92">
        <f>H16/SQRT(COUNT(B16:F16))</f>
        <v>0.67439899169556861</v>
      </c>
      <c r="J16" s="3">
        <v>0.1011</v>
      </c>
      <c r="K16" s="3" t="s">
        <v>21</v>
      </c>
      <c r="L16" s="103"/>
    </row>
    <row r="17" spans="1:12" x14ac:dyDescent="0.25">
      <c r="A17" s="75" t="s">
        <v>606</v>
      </c>
      <c r="B17" s="61">
        <v>15.5</v>
      </c>
      <c r="C17" s="2">
        <v>14.1</v>
      </c>
      <c r="D17" s="2">
        <v>26.4</v>
      </c>
      <c r="E17" s="2">
        <v>23.5</v>
      </c>
      <c r="F17" s="2">
        <v>12.8</v>
      </c>
      <c r="G17" s="91">
        <f>AVERAGE(B17:F17)</f>
        <v>18.46</v>
      </c>
      <c r="H17" s="35">
        <f>STDEV(B17:F17)</f>
        <v>6.087938895882588</v>
      </c>
      <c r="I17" s="92">
        <f>H17/SQRT(COUNT(B17:F17))</f>
        <v>2.7226090428116962</v>
      </c>
      <c r="J17" s="3">
        <v>6.6E-3</v>
      </c>
      <c r="K17" s="3" t="s">
        <v>49</v>
      </c>
      <c r="L17" s="83" t="s">
        <v>606</v>
      </c>
    </row>
    <row r="18" spans="1:12" x14ac:dyDescent="0.25">
      <c r="A18" s="76" t="s">
        <v>627</v>
      </c>
      <c r="B18" s="52">
        <v>3.96</v>
      </c>
      <c r="C18" s="53">
        <v>7.34</v>
      </c>
      <c r="D18" s="53">
        <v>3.35</v>
      </c>
      <c r="E18" s="53">
        <v>5.96</v>
      </c>
      <c r="F18" s="53">
        <v>0.85</v>
      </c>
      <c r="G18" s="17">
        <f>AVERAGE(B18:F18)</f>
        <v>4.2919999999999998</v>
      </c>
      <c r="H18" s="18">
        <f>STDEV(B18:F18)</f>
        <v>2.495870589593939</v>
      </c>
      <c r="I18" s="19">
        <f>H18/SQRT(COUNT(B18:F18))</f>
        <v>1.1161872602749052</v>
      </c>
      <c r="J18" s="80">
        <v>0.13789999999999999</v>
      </c>
      <c r="K18" s="80">
        <v>0.998</v>
      </c>
      <c r="L18" s="84" t="s">
        <v>49</v>
      </c>
    </row>
  </sheetData>
  <mergeCells count="4">
    <mergeCell ref="B3:F3"/>
    <mergeCell ref="B13:F13"/>
    <mergeCell ref="J4:L4"/>
    <mergeCell ref="J14:L14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6FA2E-E090-4CB3-A251-9B515FE918EB}">
  <dimension ref="A2:P17"/>
  <sheetViews>
    <sheetView workbookViewId="0">
      <selection activeCell="K27" sqref="K27"/>
    </sheetView>
  </sheetViews>
  <sheetFormatPr defaultRowHeight="14" x14ac:dyDescent="0.3"/>
  <sheetData>
    <row r="2" spans="1:16" ht="18.5" x14ac:dyDescent="0.3">
      <c r="A2" s="112" t="s">
        <v>272</v>
      </c>
      <c r="B2" s="38" t="s">
        <v>517</v>
      </c>
    </row>
    <row r="3" spans="1:16" x14ac:dyDescent="0.3">
      <c r="B3" s="180" t="s">
        <v>273</v>
      </c>
      <c r="C3" s="181"/>
      <c r="D3" s="181"/>
      <c r="E3" s="181"/>
      <c r="F3" s="182"/>
    </row>
    <row r="4" spans="1:16" x14ac:dyDescent="0.3">
      <c r="B4" s="9" t="s">
        <v>44</v>
      </c>
      <c r="C4" s="9" t="s">
        <v>45</v>
      </c>
      <c r="D4" s="9" t="s">
        <v>46</v>
      </c>
      <c r="E4" s="9" t="s">
        <v>47</v>
      </c>
      <c r="F4" s="9" t="s">
        <v>48</v>
      </c>
      <c r="G4" s="9" t="s">
        <v>234</v>
      </c>
      <c r="H4" s="9" t="s">
        <v>235</v>
      </c>
      <c r="I4" s="9" t="s">
        <v>236</v>
      </c>
      <c r="J4" s="77" t="s">
        <v>237</v>
      </c>
      <c r="K4" s="6" t="s">
        <v>40</v>
      </c>
      <c r="L4" s="7" t="s">
        <v>41</v>
      </c>
      <c r="M4" s="7" t="s">
        <v>42</v>
      </c>
      <c r="N4" s="176" t="s">
        <v>43</v>
      </c>
      <c r="O4" s="177"/>
      <c r="P4" s="178"/>
    </row>
    <row r="5" spans="1:16" x14ac:dyDescent="0.25">
      <c r="A5" s="74" t="s">
        <v>20</v>
      </c>
      <c r="B5" s="49">
        <v>25</v>
      </c>
      <c r="C5" s="50">
        <v>16</v>
      </c>
      <c r="D5" s="50">
        <v>63</v>
      </c>
      <c r="E5" s="50">
        <v>45</v>
      </c>
      <c r="F5" s="50">
        <v>86</v>
      </c>
      <c r="G5" s="50">
        <v>69</v>
      </c>
      <c r="H5" s="50">
        <v>74</v>
      </c>
      <c r="I5" s="50">
        <v>91</v>
      </c>
      <c r="J5" s="50">
        <v>294</v>
      </c>
      <c r="K5" s="12">
        <f>AVERAGE(B5:J5)</f>
        <v>84.777777777777771</v>
      </c>
      <c r="L5" s="13">
        <f>STDEV(B5:J5)</f>
        <v>82.567817244035496</v>
      </c>
      <c r="M5" s="13">
        <f>L5/SQRT(COUNT(B5:J5))</f>
        <v>27.522605748011831</v>
      </c>
      <c r="N5" s="57" t="s">
        <v>20</v>
      </c>
      <c r="O5" s="114"/>
      <c r="P5" s="82"/>
    </row>
    <row r="6" spans="1:16" x14ac:dyDescent="0.25">
      <c r="A6" s="75" t="s">
        <v>21</v>
      </c>
      <c r="B6" s="61">
        <v>17</v>
      </c>
      <c r="C6" s="2">
        <v>21</v>
      </c>
      <c r="D6" s="2">
        <v>21</v>
      </c>
      <c r="E6" s="2">
        <v>21</v>
      </c>
      <c r="F6" s="2">
        <v>13</v>
      </c>
      <c r="G6" s="2">
        <v>44</v>
      </c>
      <c r="H6" s="2">
        <v>56</v>
      </c>
      <c r="I6" s="2">
        <v>13</v>
      </c>
      <c r="J6" s="2">
        <v>11</v>
      </c>
      <c r="K6" s="91">
        <f t="shared" ref="K6:K8" si="0">AVERAGE(B6:J6)</f>
        <v>24.111111111111111</v>
      </c>
      <c r="L6" s="35">
        <f t="shared" ref="L6:L8" si="1">STDEV(B6:J6)</f>
        <v>15.455132193259011</v>
      </c>
      <c r="M6" s="35">
        <f t="shared" ref="M6:M8" si="2">L6/SQRT(COUNT(B6:J6))</f>
        <v>5.1517107310863368</v>
      </c>
      <c r="N6" s="58">
        <v>0.93920000000000003</v>
      </c>
      <c r="O6" s="3" t="s">
        <v>21</v>
      </c>
      <c r="P6" s="103"/>
    </row>
    <row r="7" spans="1:16" x14ac:dyDescent="0.25">
      <c r="A7" s="75" t="s">
        <v>606</v>
      </c>
      <c r="B7" s="61">
        <v>1700</v>
      </c>
      <c r="C7" s="2">
        <v>2227</v>
      </c>
      <c r="D7" s="2">
        <v>1661</v>
      </c>
      <c r="E7" s="2">
        <v>1470</v>
      </c>
      <c r="F7" s="2">
        <v>1640</v>
      </c>
      <c r="G7" s="2">
        <v>1032</v>
      </c>
      <c r="H7" s="2">
        <v>2180</v>
      </c>
      <c r="I7" s="2">
        <v>1343</v>
      </c>
      <c r="J7" s="2">
        <v>1192</v>
      </c>
      <c r="K7" s="91">
        <f t="shared" si="0"/>
        <v>1605</v>
      </c>
      <c r="L7" s="35">
        <f t="shared" si="1"/>
        <v>405.68799587860622</v>
      </c>
      <c r="M7" s="35">
        <f t="shared" si="2"/>
        <v>135.22933195953541</v>
      </c>
      <c r="N7" s="58" t="s">
        <v>49</v>
      </c>
      <c r="O7" s="3" t="s">
        <v>49</v>
      </c>
      <c r="P7" s="83" t="s">
        <v>606</v>
      </c>
    </row>
    <row r="8" spans="1:16" x14ac:dyDescent="0.25">
      <c r="A8" s="76" t="s">
        <v>627</v>
      </c>
      <c r="B8" s="52">
        <v>272</v>
      </c>
      <c r="C8" s="53">
        <v>84</v>
      </c>
      <c r="D8" s="53">
        <v>97</v>
      </c>
      <c r="E8" s="53">
        <v>114</v>
      </c>
      <c r="F8" s="53">
        <v>73</v>
      </c>
      <c r="G8" s="53">
        <v>215</v>
      </c>
      <c r="H8" s="53">
        <v>175</v>
      </c>
      <c r="I8" s="53">
        <v>408</v>
      </c>
      <c r="J8" s="53">
        <v>580</v>
      </c>
      <c r="K8" s="17">
        <f t="shared" si="0"/>
        <v>224.22222222222223</v>
      </c>
      <c r="L8" s="18">
        <f t="shared" si="1"/>
        <v>171.75838973524537</v>
      </c>
      <c r="M8" s="18">
        <f t="shared" si="2"/>
        <v>57.252796578415122</v>
      </c>
      <c r="N8" s="59">
        <v>0.55789999999999995</v>
      </c>
      <c r="O8" s="80">
        <v>0.25109999999999999</v>
      </c>
      <c r="P8" s="84" t="s">
        <v>49</v>
      </c>
    </row>
    <row r="11" spans="1:16" ht="18.5" x14ac:dyDescent="0.3">
      <c r="A11" s="112" t="s">
        <v>272</v>
      </c>
      <c r="B11" s="38" t="s">
        <v>518</v>
      </c>
    </row>
    <row r="12" spans="1:16" x14ac:dyDescent="0.3">
      <c r="B12" s="180" t="s">
        <v>274</v>
      </c>
      <c r="C12" s="181"/>
      <c r="D12" s="181"/>
      <c r="E12" s="181"/>
      <c r="F12" s="182"/>
    </row>
    <row r="13" spans="1:16" x14ac:dyDescent="0.3">
      <c r="B13" s="9" t="s">
        <v>44</v>
      </c>
      <c r="C13" s="9" t="s">
        <v>45</v>
      </c>
      <c r="D13" s="9" t="s">
        <v>46</v>
      </c>
      <c r="E13" s="9" t="s">
        <v>47</v>
      </c>
      <c r="F13" s="9" t="s">
        <v>48</v>
      </c>
      <c r="G13" s="9" t="s">
        <v>234</v>
      </c>
      <c r="H13" s="9" t="s">
        <v>235</v>
      </c>
      <c r="I13" s="9" t="s">
        <v>236</v>
      </c>
      <c r="J13" s="77" t="s">
        <v>237</v>
      </c>
      <c r="K13" s="6" t="s">
        <v>40</v>
      </c>
      <c r="L13" s="7" t="s">
        <v>41</v>
      </c>
      <c r="M13" s="7" t="s">
        <v>42</v>
      </c>
      <c r="N13" s="183" t="s">
        <v>43</v>
      </c>
      <c r="O13" s="184"/>
      <c r="P13" s="185"/>
    </row>
    <row r="14" spans="1:16" x14ac:dyDescent="0.25">
      <c r="A14" s="74" t="s">
        <v>20</v>
      </c>
      <c r="B14" s="49">
        <v>245</v>
      </c>
      <c r="C14" s="50">
        <v>200</v>
      </c>
      <c r="D14" s="50">
        <v>381</v>
      </c>
      <c r="E14" s="50">
        <v>377</v>
      </c>
      <c r="F14" s="50">
        <v>547</v>
      </c>
      <c r="G14" s="50">
        <v>194</v>
      </c>
      <c r="H14" s="50">
        <v>346</v>
      </c>
      <c r="I14" s="50">
        <v>174</v>
      </c>
      <c r="J14" s="50">
        <v>608</v>
      </c>
      <c r="K14" s="12">
        <f>AVERAGE(B14:J14)</f>
        <v>341.33333333333331</v>
      </c>
      <c r="L14" s="13">
        <f>STDEV(B14:J14)</f>
        <v>156.22099730830041</v>
      </c>
      <c r="M14" s="14">
        <f>L14/SQRT(COUNT(B14:J14))</f>
        <v>52.073665769433468</v>
      </c>
      <c r="N14" s="57" t="s">
        <v>20</v>
      </c>
      <c r="O14" s="114"/>
      <c r="P14" s="82"/>
    </row>
    <row r="15" spans="1:16" x14ac:dyDescent="0.25">
      <c r="A15" s="75" t="s">
        <v>21</v>
      </c>
      <c r="B15" s="61">
        <v>135</v>
      </c>
      <c r="C15" s="2">
        <v>120</v>
      </c>
      <c r="D15" s="2">
        <v>137</v>
      </c>
      <c r="E15" s="2">
        <v>162</v>
      </c>
      <c r="F15" s="2">
        <v>46</v>
      </c>
      <c r="G15" s="2">
        <v>69</v>
      </c>
      <c r="H15" s="2">
        <v>75</v>
      </c>
      <c r="I15" s="2">
        <v>97</v>
      </c>
      <c r="J15" s="2">
        <v>86</v>
      </c>
      <c r="K15" s="91">
        <f t="shared" ref="K15:K17" si="3">AVERAGE(B15:J15)</f>
        <v>103</v>
      </c>
      <c r="L15" s="35">
        <f t="shared" ref="L15:L17" si="4">STDEV(B15:J15)</f>
        <v>37.8549864614954</v>
      </c>
      <c r="M15" s="92">
        <f t="shared" ref="M15:M17" si="5">L15/SQRT(COUNT(B15:J15))</f>
        <v>12.618328820498467</v>
      </c>
      <c r="N15" s="58">
        <v>8.0000000000000004E-4</v>
      </c>
      <c r="O15" s="3" t="s">
        <v>21</v>
      </c>
      <c r="P15" s="103"/>
    </row>
    <row r="16" spans="1:16" x14ac:dyDescent="0.25">
      <c r="A16" s="75" t="s">
        <v>606</v>
      </c>
      <c r="B16" s="61">
        <v>566</v>
      </c>
      <c r="C16" s="2">
        <v>752</v>
      </c>
      <c r="D16" s="2">
        <v>743</v>
      </c>
      <c r="E16" s="2">
        <v>677</v>
      </c>
      <c r="F16" s="2">
        <v>846</v>
      </c>
      <c r="G16" s="2">
        <v>600</v>
      </c>
      <c r="H16" s="2">
        <v>770</v>
      </c>
      <c r="I16" s="2">
        <v>499</v>
      </c>
      <c r="J16" s="2">
        <v>790</v>
      </c>
      <c r="K16" s="91">
        <f t="shared" si="3"/>
        <v>693.66666666666663</v>
      </c>
      <c r="L16" s="35">
        <f t="shared" si="4"/>
        <v>115.86306572847104</v>
      </c>
      <c r="M16" s="92">
        <f t="shared" si="5"/>
        <v>38.621021909490345</v>
      </c>
      <c r="N16" s="58" t="s">
        <v>49</v>
      </c>
      <c r="O16" s="3" t="s">
        <v>49</v>
      </c>
      <c r="P16" s="83" t="s">
        <v>606</v>
      </c>
    </row>
    <row r="17" spans="1:16" x14ac:dyDescent="0.25">
      <c r="A17" s="76" t="s">
        <v>627</v>
      </c>
      <c r="B17" s="52">
        <v>455</v>
      </c>
      <c r="C17" s="53">
        <v>491</v>
      </c>
      <c r="D17" s="53">
        <v>242</v>
      </c>
      <c r="E17" s="53">
        <v>387</v>
      </c>
      <c r="F17" s="53">
        <v>164</v>
      </c>
      <c r="G17" s="53">
        <v>401</v>
      </c>
      <c r="H17" s="53">
        <v>180</v>
      </c>
      <c r="I17" s="53">
        <v>300</v>
      </c>
      <c r="J17" s="53">
        <v>449</v>
      </c>
      <c r="K17" s="17">
        <f t="shared" si="3"/>
        <v>341</v>
      </c>
      <c r="L17" s="18">
        <f t="shared" si="4"/>
        <v>123.2923355282071</v>
      </c>
      <c r="M17" s="19">
        <f t="shared" si="5"/>
        <v>41.097445176069037</v>
      </c>
      <c r="N17" s="59" t="s">
        <v>430</v>
      </c>
      <c r="O17" s="80">
        <v>8.0000000000000004E-4</v>
      </c>
      <c r="P17" s="84" t="s">
        <v>49</v>
      </c>
    </row>
  </sheetData>
  <mergeCells count="4">
    <mergeCell ref="B3:F3"/>
    <mergeCell ref="B12:F12"/>
    <mergeCell ref="N4:P4"/>
    <mergeCell ref="N13:P13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606A0-69A9-4FBF-B6D3-55AB7171ECDF}">
  <dimension ref="A2:L38"/>
  <sheetViews>
    <sheetView workbookViewId="0">
      <selection activeCell="N33" sqref="N33"/>
    </sheetView>
  </sheetViews>
  <sheetFormatPr defaultRowHeight="14" x14ac:dyDescent="0.3"/>
  <sheetData>
    <row r="2" spans="1:12" ht="15.5" x14ac:dyDescent="0.3">
      <c r="A2" s="112" t="s">
        <v>416</v>
      </c>
      <c r="C2" s="38" t="s">
        <v>415</v>
      </c>
    </row>
    <row r="3" spans="1:12" x14ac:dyDescent="0.3">
      <c r="C3" s="180" t="s">
        <v>413</v>
      </c>
      <c r="D3" s="181"/>
      <c r="E3" s="181"/>
      <c r="F3" s="181"/>
      <c r="G3" s="182"/>
    </row>
    <row r="4" spans="1:12" x14ac:dyDescent="0.3">
      <c r="B4" s="112" t="s">
        <v>22</v>
      </c>
      <c r="C4" s="9" t="s">
        <v>44</v>
      </c>
      <c r="D4" s="9" t="s">
        <v>45</v>
      </c>
      <c r="E4" s="9" t="s">
        <v>46</v>
      </c>
      <c r="F4" s="77" t="s">
        <v>47</v>
      </c>
      <c r="G4" s="6" t="s">
        <v>40</v>
      </c>
      <c r="H4" s="7" t="s">
        <v>41</v>
      </c>
      <c r="I4" s="7" t="s">
        <v>42</v>
      </c>
      <c r="J4" s="176" t="s">
        <v>43</v>
      </c>
      <c r="K4" s="177"/>
      <c r="L4" s="178"/>
    </row>
    <row r="5" spans="1:12" x14ac:dyDescent="0.25">
      <c r="A5" s="74" t="s">
        <v>59</v>
      </c>
      <c r="B5" s="66">
        <v>5</v>
      </c>
      <c r="C5" s="49">
        <v>57.76</v>
      </c>
      <c r="D5" s="50">
        <v>30.625</v>
      </c>
      <c r="E5" s="50">
        <v>72.2</v>
      </c>
      <c r="F5" s="50">
        <v>39.527999999999999</v>
      </c>
      <c r="G5" s="12">
        <f>AVERAGE(C5:F5)</f>
        <v>50.028249999999993</v>
      </c>
      <c r="H5" s="13">
        <f>STDEV(C5:F5)</f>
        <v>18.602041256718771</v>
      </c>
      <c r="I5" s="13">
        <f>H5/SQRT(COUNT(C5:F5))</f>
        <v>9.3010206283593853</v>
      </c>
      <c r="J5" s="57" t="s">
        <v>59</v>
      </c>
      <c r="K5" s="114"/>
      <c r="L5" s="82"/>
    </row>
    <row r="6" spans="1:12" x14ac:dyDescent="0.25">
      <c r="A6" s="75" t="s">
        <v>276</v>
      </c>
      <c r="B6" s="67">
        <v>5</v>
      </c>
      <c r="C6" s="61">
        <v>33.299999999999997</v>
      </c>
      <c r="D6" s="2">
        <v>61.74</v>
      </c>
      <c r="E6" s="2">
        <v>34.982999999999997</v>
      </c>
      <c r="F6" s="2">
        <v>13.5</v>
      </c>
      <c r="G6" s="91">
        <f>AVERAGE(C6:F6)</f>
        <v>35.880749999999999</v>
      </c>
      <c r="H6" s="35">
        <f>STDEV(C6:F6)</f>
        <v>19.807953005043203</v>
      </c>
      <c r="I6" s="35">
        <f>H6/SQRT(COUNT(C6:F6))</f>
        <v>9.9039765025216013</v>
      </c>
      <c r="J6" s="58">
        <v>0.99819999999999998</v>
      </c>
      <c r="K6" s="3" t="s">
        <v>276</v>
      </c>
      <c r="L6" s="103"/>
    </row>
    <row r="7" spans="1:12" x14ac:dyDescent="0.25">
      <c r="A7" s="75" t="s">
        <v>238</v>
      </c>
      <c r="B7" s="67">
        <v>5</v>
      </c>
      <c r="C7" s="61">
        <v>26.427499999999998</v>
      </c>
      <c r="D7" s="2">
        <v>46.655999999999999</v>
      </c>
      <c r="E7" s="2">
        <v>34.225000000000001</v>
      </c>
      <c r="F7" s="2">
        <v>88.978499999999997</v>
      </c>
      <c r="G7" s="91">
        <f>AVERAGE(C7:F7)</f>
        <v>49.071750000000002</v>
      </c>
      <c r="H7" s="35">
        <f>STDEV(C7:F7)</f>
        <v>27.878143094845221</v>
      </c>
      <c r="I7" s="35">
        <f>H7/SQRT(COUNT(C7:F7))</f>
        <v>13.939071547422611</v>
      </c>
      <c r="J7" s="58" t="s">
        <v>430</v>
      </c>
      <c r="K7" s="3">
        <v>0.99850000000000005</v>
      </c>
      <c r="L7" s="83" t="s">
        <v>238</v>
      </c>
    </row>
    <row r="8" spans="1:12" x14ac:dyDescent="0.25">
      <c r="A8" s="76" t="s">
        <v>277</v>
      </c>
      <c r="B8" s="68">
        <v>5</v>
      </c>
      <c r="C8" s="52">
        <v>96.8</v>
      </c>
      <c r="D8" s="53">
        <v>37.543999999999997</v>
      </c>
      <c r="E8" s="53">
        <v>38.785499999999999</v>
      </c>
      <c r="F8" s="53">
        <v>40.677999999999997</v>
      </c>
      <c r="G8" s="17">
        <f>AVERAGE(C8:F8)</f>
        <v>53.451875000000001</v>
      </c>
      <c r="H8" s="18">
        <f>STDEV(C8:F8)</f>
        <v>28.927465992187528</v>
      </c>
      <c r="I8" s="18">
        <f>H8/SQRT(COUNT(C8:F8))</f>
        <v>14.463732996093764</v>
      </c>
      <c r="J8" s="59" t="s">
        <v>430</v>
      </c>
      <c r="K8" s="80">
        <v>0.99660000000000004</v>
      </c>
      <c r="L8" s="84" t="s">
        <v>430</v>
      </c>
    </row>
    <row r="9" spans="1:12" x14ac:dyDescent="0.25">
      <c r="A9" s="1"/>
      <c r="B9" s="3"/>
      <c r="C9" s="2"/>
      <c r="D9" s="2"/>
      <c r="E9" s="2"/>
      <c r="F9" s="2"/>
      <c r="G9" s="35"/>
      <c r="H9" s="35"/>
      <c r="I9" s="35"/>
      <c r="J9" s="89"/>
      <c r="K9" s="79"/>
      <c r="L9" s="79"/>
    </row>
    <row r="10" spans="1:12" x14ac:dyDescent="0.25">
      <c r="A10" s="74" t="s">
        <v>59</v>
      </c>
      <c r="B10" s="66">
        <v>7</v>
      </c>
      <c r="C10" s="49">
        <v>252.00800000000001</v>
      </c>
      <c r="D10" s="50">
        <v>85.05</v>
      </c>
      <c r="E10" s="50">
        <v>58.261499999999998</v>
      </c>
      <c r="F10" s="50">
        <v>45</v>
      </c>
      <c r="G10" s="12">
        <f t="shared" ref="G10:G35" si="0">AVERAGE(C10:F10)</f>
        <v>110.079875</v>
      </c>
      <c r="H10" s="13">
        <f t="shared" ref="H10:H35" si="1">STDEV(C10:F10)</f>
        <v>96.073967036146158</v>
      </c>
      <c r="I10" s="14">
        <f t="shared" ref="I10:I35" si="2">H10/SQRT(COUNT(C10:F10))</f>
        <v>48.036983518073079</v>
      </c>
      <c r="J10" s="57" t="s">
        <v>59</v>
      </c>
      <c r="K10" s="114"/>
      <c r="L10" s="82"/>
    </row>
    <row r="11" spans="1:12" x14ac:dyDescent="0.25">
      <c r="A11" s="75" t="s">
        <v>276</v>
      </c>
      <c r="B11" s="67">
        <v>7</v>
      </c>
      <c r="C11" s="61">
        <v>150.21199999999999</v>
      </c>
      <c r="D11" s="2">
        <v>125.53749999999999</v>
      </c>
      <c r="E11" s="2">
        <v>41.067</v>
      </c>
      <c r="F11" s="2">
        <v>77.247500000000002</v>
      </c>
      <c r="G11" s="91">
        <f>AVERAGE(C11:F11)</f>
        <v>98.516000000000005</v>
      </c>
      <c r="H11" s="35">
        <f>STDEV(C11:F11)</f>
        <v>48.837740090698951</v>
      </c>
      <c r="I11" s="92">
        <f>H11/SQRT(COUNT(C11:F11))</f>
        <v>24.418870045349475</v>
      </c>
      <c r="J11" s="58">
        <v>0.999</v>
      </c>
      <c r="K11" s="3" t="s">
        <v>276</v>
      </c>
      <c r="L11" s="103"/>
    </row>
    <row r="12" spans="1:12" x14ac:dyDescent="0.25">
      <c r="A12" s="75" t="s">
        <v>238</v>
      </c>
      <c r="B12" s="67">
        <v>7</v>
      </c>
      <c r="C12" s="61">
        <v>78.974999999999994</v>
      </c>
      <c r="D12" s="2">
        <v>59.2</v>
      </c>
      <c r="E12" s="2">
        <v>114.444</v>
      </c>
      <c r="F12" s="2">
        <v>105.512</v>
      </c>
      <c r="G12" s="91">
        <f>AVERAGE(C12:F12)</f>
        <v>89.532750000000007</v>
      </c>
      <c r="H12" s="35">
        <f>STDEV(C12:F12)</f>
        <v>25.215396187977422</v>
      </c>
      <c r="I12" s="92">
        <f>H12/SQRT(COUNT(C12:F12))</f>
        <v>12.607698093988711</v>
      </c>
      <c r="J12" s="58">
        <v>0.99450000000000005</v>
      </c>
      <c r="K12" s="3">
        <v>0.99950000000000006</v>
      </c>
      <c r="L12" s="83" t="s">
        <v>238</v>
      </c>
    </row>
    <row r="13" spans="1:12" x14ac:dyDescent="0.25">
      <c r="A13" s="76" t="s">
        <v>277</v>
      </c>
      <c r="B13" s="68">
        <v>7</v>
      </c>
      <c r="C13" s="52">
        <v>130</v>
      </c>
      <c r="D13" s="53">
        <v>48.671999999999997</v>
      </c>
      <c r="E13" s="53">
        <v>75.843000000000004</v>
      </c>
      <c r="F13" s="53">
        <v>90.676079999999999</v>
      </c>
      <c r="G13" s="17">
        <f>AVERAGE(C13:F13)</f>
        <v>86.29777</v>
      </c>
      <c r="H13" s="18">
        <f>STDEV(C13:F13)</f>
        <v>33.931574721660049</v>
      </c>
      <c r="I13" s="19">
        <f>H13/SQRT(COUNT(C13:F13))</f>
        <v>16.965787360830024</v>
      </c>
      <c r="J13" s="59">
        <v>0.99160000000000004</v>
      </c>
      <c r="K13" s="80">
        <v>0.99880000000000002</v>
      </c>
      <c r="L13" s="84" t="s">
        <v>430</v>
      </c>
    </row>
    <row r="14" spans="1:12" x14ac:dyDescent="0.25">
      <c r="B14" s="3"/>
      <c r="C14" s="2"/>
      <c r="D14" s="2"/>
      <c r="E14" s="2"/>
      <c r="F14" s="2"/>
      <c r="G14" s="35"/>
      <c r="H14" s="35"/>
      <c r="I14" s="35"/>
      <c r="J14" s="86"/>
      <c r="K14" s="79"/>
      <c r="L14" s="79"/>
    </row>
    <row r="15" spans="1:12" x14ac:dyDescent="0.25">
      <c r="A15" s="74" t="s">
        <v>59</v>
      </c>
      <c r="B15" s="66">
        <v>9</v>
      </c>
      <c r="C15" s="49">
        <v>289.41250000000002</v>
      </c>
      <c r="D15" s="50">
        <v>63.037500000000001</v>
      </c>
      <c r="E15" s="50">
        <v>121.495</v>
      </c>
      <c r="F15" s="50">
        <v>80.864000000000004</v>
      </c>
      <c r="G15" s="12">
        <f t="shared" si="0"/>
        <v>138.70225000000002</v>
      </c>
      <c r="H15" s="13">
        <f t="shared" si="1"/>
        <v>103.40871411257693</v>
      </c>
      <c r="I15" s="14">
        <f t="shared" si="2"/>
        <v>51.704357056288465</v>
      </c>
      <c r="J15" s="57" t="s">
        <v>59</v>
      </c>
      <c r="K15" s="114"/>
      <c r="L15" s="82"/>
    </row>
    <row r="16" spans="1:12" x14ac:dyDescent="0.25">
      <c r="A16" s="75" t="s">
        <v>276</v>
      </c>
      <c r="B16" s="67">
        <v>9</v>
      </c>
      <c r="C16" s="61">
        <v>148.87700000000001</v>
      </c>
      <c r="D16" s="2">
        <v>91.292500000000004</v>
      </c>
      <c r="E16" s="2">
        <v>41.827500000000001</v>
      </c>
      <c r="F16" s="2">
        <v>35.258000000000003</v>
      </c>
      <c r="G16" s="91">
        <f>AVERAGE(C16:F16)</f>
        <v>79.313749999999999</v>
      </c>
      <c r="H16" s="35">
        <f>STDEV(C16:F16)</f>
        <v>52.689860660440807</v>
      </c>
      <c r="I16" s="92">
        <f>H16/SQRT(COUNT(C16:F16))</f>
        <v>26.344930330220404</v>
      </c>
      <c r="J16" s="58">
        <v>0.88870000000000005</v>
      </c>
      <c r="K16" s="3" t="s">
        <v>276</v>
      </c>
      <c r="L16" s="103"/>
    </row>
    <row r="17" spans="1:12" x14ac:dyDescent="0.25">
      <c r="A17" s="75" t="s">
        <v>238</v>
      </c>
      <c r="B17" s="67">
        <v>9</v>
      </c>
      <c r="C17" s="61">
        <v>151.25</v>
      </c>
      <c r="D17" s="2">
        <v>123.5475</v>
      </c>
      <c r="E17" s="2">
        <v>189</v>
      </c>
      <c r="F17" s="2">
        <v>69.337500000000006</v>
      </c>
      <c r="G17" s="91">
        <f>AVERAGE(C17:F17)</f>
        <v>133.28375</v>
      </c>
      <c r="H17" s="35">
        <f>STDEV(C17:F17)</f>
        <v>50.368654625173363</v>
      </c>
      <c r="I17" s="92">
        <f>H17/SQRT(COUNT(C17:F17))</f>
        <v>25.184327312586682</v>
      </c>
      <c r="J17" s="58">
        <v>0.99990000000000001</v>
      </c>
      <c r="K17" s="3">
        <v>0.91359999999999997</v>
      </c>
      <c r="L17" s="83" t="s">
        <v>238</v>
      </c>
    </row>
    <row r="18" spans="1:12" x14ac:dyDescent="0.25">
      <c r="A18" s="76" t="s">
        <v>277</v>
      </c>
      <c r="B18" s="68">
        <v>9</v>
      </c>
      <c r="C18" s="52">
        <v>249.27500000000001</v>
      </c>
      <c r="D18" s="53">
        <v>87.88</v>
      </c>
      <c r="E18" s="53">
        <v>117.2115</v>
      </c>
      <c r="F18" s="53">
        <v>135.19999999999999</v>
      </c>
      <c r="G18" s="17">
        <f>AVERAGE(C18:F18)</f>
        <v>147.39162499999998</v>
      </c>
      <c r="H18" s="18">
        <f>STDEV(C18:F18)</f>
        <v>70.666661816086787</v>
      </c>
      <c r="I18" s="19">
        <f>H18/SQRT(COUNT(C18:F18))</f>
        <v>35.333330908043393</v>
      </c>
      <c r="J18" s="59">
        <v>0.99960000000000004</v>
      </c>
      <c r="K18" s="80">
        <v>0.84209999999999996</v>
      </c>
      <c r="L18" s="84">
        <v>0.99819999999999998</v>
      </c>
    </row>
    <row r="19" spans="1:12" x14ac:dyDescent="0.25">
      <c r="B19" s="3"/>
      <c r="C19" s="2"/>
      <c r="D19" s="2"/>
      <c r="E19" s="2"/>
      <c r="F19" s="2"/>
      <c r="G19" s="35"/>
      <c r="H19" s="35"/>
      <c r="I19" s="35"/>
      <c r="J19" s="89"/>
      <c r="K19" s="79"/>
      <c r="L19" s="79"/>
    </row>
    <row r="20" spans="1:12" x14ac:dyDescent="0.25">
      <c r="A20" s="74" t="s">
        <v>59</v>
      </c>
      <c r="B20" s="66">
        <v>11</v>
      </c>
      <c r="C20" s="49">
        <v>487.49</v>
      </c>
      <c r="D20" s="50">
        <v>178.596</v>
      </c>
      <c r="E20" s="50">
        <v>250.2</v>
      </c>
      <c r="F20" s="50">
        <v>119.554</v>
      </c>
      <c r="G20" s="12">
        <f t="shared" si="0"/>
        <v>258.96000000000004</v>
      </c>
      <c r="H20" s="13">
        <f t="shared" si="1"/>
        <v>161.44669278330431</v>
      </c>
      <c r="I20" s="14">
        <f t="shared" si="2"/>
        <v>80.723346391652157</v>
      </c>
      <c r="J20" s="57" t="s">
        <v>59</v>
      </c>
      <c r="K20" s="114"/>
      <c r="L20" s="82"/>
    </row>
    <row r="21" spans="1:12" x14ac:dyDescent="0.25">
      <c r="A21" s="75" t="s">
        <v>276</v>
      </c>
      <c r="B21" s="67">
        <v>11</v>
      </c>
      <c r="C21" s="61">
        <v>133.95150000000001</v>
      </c>
      <c r="D21" s="2">
        <v>141.40350000000001</v>
      </c>
      <c r="E21" s="2">
        <v>110</v>
      </c>
      <c r="F21" s="2">
        <v>87.813999999999993</v>
      </c>
      <c r="G21" s="91">
        <f>AVERAGE(C21:F21)</f>
        <v>118.29225</v>
      </c>
      <c r="H21" s="35">
        <f>STDEV(C21:F21)</f>
        <v>24.338084834609869</v>
      </c>
      <c r="I21" s="92">
        <f>H21/SQRT(COUNT(C21:F21))</f>
        <v>12.169042417304935</v>
      </c>
      <c r="J21" s="58">
        <v>0.32679999999999998</v>
      </c>
      <c r="K21" s="3" t="s">
        <v>276</v>
      </c>
      <c r="L21" s="103"/>
    </row>
    <row r="22" spans="1:12" x14ac:dyDescent="0.25">
      <c r="A22" s="75" t="s">
        <v>238</v>
      </c>
      <c r="B22" s="67">
        <v>11</v>
      </c>
      <c r="C22" s="61">
        <v>277.108</v>
      </c>
      <c r="D22" s="2">
        <v>123.75</v>
      </c>
      <c r="E22" s="2">
        <v>149.50399999999999</v>
      </c>
      <c r="F22" s="2">
        <v>117.5</v>
      </c>
      <c r="G22" s="91">
        <f>AVERAGE(C22:F22)</f>
        <v>166.96549999999999</v>
      </c>
      <c r="H22" s="35">
        <f>STDEV(C22:F22)</f>
        <v>74.723243637215532</v>
      </c>
      <c r="I22" s="92">
        <f>H22/SQRT(COUNT(C22:F22))</f>
        <v>37.361621818607766</v>
      </c>
      <c r="J22" s="58">
        <v>0.68069999999999997</v>
      </c>
      <c r="K22" s="3">
        <v>0.93469999999999998</v>
      </c>
      <c r="L22" s="83" t="s">
        <v>238</v>
      </c>
    </row>
    <row r="23" spans="1:12" x14ac:dyDescent="0.25">
      <c r="A23" s="76" t="s">
        <v>277</v>
      </c>
      <c r="B23" s="68">
        <v>11</v>
      </c>
      <c r="C23" s="52">
        <v>333.2</v>
      </c>
      <c r="D23" s="53">
        <v>140.89949999999999</v>
      </c>
      <c r="E23" s="53">
        <v>217.8</v>
      </c>
      <c r="F23" s="53">
        <v>217.8</v>
      </c>
      <c r="G23" s="17">
        <f>AVERAGE(C23:F23)</f>
        <v>227.42487499999999</v>
      </c>
      <c r="H23" s="18">
        <f>STDEV(C23:F23)</f>
        <v>79.289120786287569</v>
      </c>
      <c r="I23" s="19">
        <f>H23/SQRT(COUNT(C23:F23))</f>
        <v>39.644560393143784</v>
      </c>
      <c r="J23" s="59">
        <v>0.98080000000000001</v>
      </c>
      <c r="K23" s="80">
        <v>0.5504</v>
      </c>
      <c r="L23" s="84">
        <v>0.88339999999999996</v>
      </c>
    </row>
    <row r="24" spans="1:12" x14ac:dyDescent="0.25">
      <c r="B24" s="3"/>
      <c r="C24" s="2"/>
      <c r="D24" s="2"/>
      <c r="E24" s="2"/>
      <c r="F24" s="2"/>
      <c r="G24" s="35"/>
      <c r="H24" s="35"/>
      <c r="I24" s="35"/>
      <c r="J24" s="34"/>
      <c r="K24" s="79"/>
      <c r="L24" s="79"/>
    </row>
    <row r="25" spans="1:12" x14ac:dyDescent="0.25">
      <c r="A25" s="74" t="s">
        <v>59</v>
      </c>
      <c r="B25" s="66">
        <v>13</v>
      </c>
      <c r="C25" s="49">
        <v>495.76949999999999</v>
      </c>
      <c r="D25" s="50">
        <v>541.00800000000004</v>
      </c>
      <c r="E25" s="50">
        <v>438.08</v>
      </c>
      <c r="F25" s="50">
        <v>193.31549999999999</v>
      </c>
      <c r="G25" s="12">
        <f t="shared" si="0"/>
        <v>417.04325</v>
      </c>
      <c r="H25" s="13">
        <f t="shared" si="1"/>
        <v>154.98573337810805</v>
      </c>
      <c r="I25" s="14">
        <f t="shared" si="2"/>
        <v>77.492866689054026</v>
      </c>
      <c r="J25" s="57" t="s">
        <v>59</v>
      </c>
      <c r="K25" s="114"/>
      <c r="L25" s="82"/>
    </row>
    <row r="26" spans="1:12" x14ac:dyDescent="0.25">
      <c r="A26" s="75" t="s">
        <v>276</v>
      </c>
      <c r="B26" s="67">
        <v>13</v>
      </c>
      <c r="C26" s="61">
        <v>108.1665</v>
      </c>
      <c r="D26" s="2">
        <v>100.602</v>
      </c>
      <c r="E26" s="2">
        <v>41.65</v>
      </c>
      <c r="F26" s="2">
        <v>48.599499999999999</v>
      </c>
      <c r="G26" s="91">
        <f>AVERAGE(C26:F26)</f>
        <v>74.754500000000007</v>
      </c>
      <c r="H26" s="35">
        <f>STDEV(C26:F26)</f>
        <v>34.469537012169631</v>
      </c>
      <c r="I26" s="92">
        <f>H26/SQRT(COUNT(C26:F26))</f>
        <v>17.234768506084816</v>
      </c>
      <c r="J26" s="58">
        <v>5.0000000000000001E-4</v>
      </c>
      <c r="K26" s="3" t="s">
        <v>276</v>
      </c>
      <c r="L26" s="103"/>
    </row>
    <row r="27" spans="1:12" x14ac:dyDescent="0.25">
      <c r="A27" s="75" t="s">
        <v>238</v>
      </c>
      <c r="B27" s="67">
        <v>13</v>
      </c>
      <c r="C27" s="61">
        <v>559.83550000000002</v>
      </c>
      <c r="D27" s="2">
        <v>192.864</v>
      </c>
      <c r="E27" s="2">
        <v>287.71199999999999</v>
      </c>
      <c r="F27" s="2">
        <v>116.48699999999999</v>
      </c>
      <c r="G27" s="91">
        <f>AVERAGE(C27:F27)</f>
        <v>289.22462500000006</v>
      </c>
      <c r="H27" s="35">
        <f>STDEV(C27:F27)</f>
        <v>193.52535651578702</v>
      </c>
      <c r="I27" s="92">
        <f>H27/SQRT(COUNT(C27:F27))</f>
        <v>96.762678257893512</v>
      </c>
      <c r="J27" s="58">
        <v>0.41239999999999999</v>
      </c>
      <c r="K27" s="3">
        <v>5.2499999999999998E-2</v>
      </c>
      <c r="L27" s="83" t="s">
        <v>238</v>
      </c>
    </row>
    <row r="28" spans="1:12" x14ac:dyDescent="0.25">
      <c r="A28" s="76" t="s">
        <v>277</v>
      </c>
      <c r="B28" s="68">
        <v>13</v>
      </c>
      <c r="C28" s="52">
        <v>436.87</v>
      </c>
      <c r="D28" s="53">
        <v>228.93899999999999</v>
      </c>
      <c r="E28" s="53">
        <v>294.89850000000001</v>
      </c>
      <c r="F28" s="53">
        <v>280.96199999999999</v>
      </c>
      <c r="G28" s="17">
        <f>AVERAGE(C28:F28)</f>
        <v>310.41737499999999</v>
      </c>
      <c r="H28" s="18">
        <f>STDEV(C28:F28)</f>
        <v>88.952134243999438</v>
      </c>
      <c r="I28" s="19">
        <f>H28/SQRT(COUNT(C28:F28))</f>
        <v>44.476067121999719</v>
      </c>
      <c r="J28" s="59">
        <v>0.5696</v>
      </c>
      <c r="K28" s="80">
        <v>2.7E-2</v>
      </c>
      <c r="L28" s="84">
        <v>0.99399999999999999</v>
      </c>
    </row>
    <row r="29" spans="1:12" x14ac:dyDescent="0.25">
      <c r="B29" s="3"/>
      <c r="C29" s="2"/>
      <c r="D29" s="2"/>
      <c r="E29" s="2"/>
      <c r="F29" s="2"/>
      <c r="G29" s="35"/>
      <c r="H29" s="35"/>
      <c r="I29" s="35"/>
      <c r="J29" s="79"/>
      <c r="K29" s="79"/>
      <c r="L29" s="79"/>
    </row>
    <row r="30" spans="1:12" x14ac:dyDescent="0.25">
      <c r="A30" s="74" t="s">
        <v>59</v>
      </c>
      <c r="B30" s="66">
        <v>15</v>
      </c>
      <c r="C30" s="49">
        <v>936.39599999999996</v>
      </c>
      <c r="D30" s="50">
        <v>665.33600000000001</v>
      </c>
      <c r="E30" s="50">
        <v>893.02499999999998</v>
      </c>
      <c r="F30" s="50">
        <v>399.42399999999998</v>
      </c>
      <c r="G30" s="12">
        <f t="shared" si="0"/>
        <v>723.54525000000001</v>
      </c>
      <c r="H30" s="13">
        <f t="shared" si="1"/>
        <v>246.62503855228582</v>
      </c>
      <c r="I30" s="14">
        <f t="shared" si="2"/>
        <v>123.31251927614291</v>
      </c>
      <c r="J30" s="57" t="s">
        <v>59</v>
      </c>
      <c r="K30" s="114"/>
      <c r="L30" s="82"/>
    </row>
    <row r="31" spans="1:12" x14ac:dyDescent="0.25">
      <c r="A31" s="75" t="s">
        <v>276</v>
      </c>
      <c r="B31" s="67">
        <v>15</v>
      </c>
      <c r="C31" s="61">
        <v>166.375</v>
      </c>
      <c r="D31" s="2">
        <v>163.8485</v>
      </c>
      <c r="E31" s="2">
        <v>56.448</v>
      </c>
      <c r="F31" s="2">
        <v>103.75</v>
      </c>
      <c r="G31" s="91">
        <f>AVERAGE(C31:F31)</f>
        <v>122.605375</v>
      </c>
      <c r="H31" s="35">
        <f>STDEV(C31:F31)</f>
        <v>52.754459102801661</v>
      </c>
      <c r="I31" s="92">
        <f>H31/SQRT(COUNT(C31:F31))</f>
        <v>26.377229551400831</v>
      </c>
      <c r="J31" s="58" t="s">
        <v>49</v>
      </c>
      <c r="K31" s="3" t="s">
        <v>276</v>
      </c>
      <c r="L31" s="103"/>
    </row>
    <row r="32" spans="1:12" x14ac:dyDescent="0.25">
      <c r="A32" s="75" t="s">
        <v>238</v>
      </c>
      <c r="B32" s="67">
        <v>15</v>
      </c>
      <c r="C32" s="61">
        <v>585</v>
      </c>
      <c r="D32" s="2">
        <v>330.18549999999999</v>
      </c>
      <c r="E32" s="2">
        <v>245.19149999999999</v>
      </c>
      <c r="F32" s="2">
        <v>176.96250000000001</v>
      </c>
      <c r="G32" s="91">
        <f>AVERAGE(C32:F32)</f>
        <v>334.33487500000001</v>
      </c>
      <c r="H32" s="35">
        <f>STDEV(C32:F32)</f>
        <v>178.47766239662175</v>
      </c>
      <c r="I32" s="92">
        <f>H32/SQRT(COUNT(C32:F32))</f>
        <v>89.238831198310876</v>
      </c>
      <c r="J32" s="58" t="s">
        <v>49</v>
      </c>
      <c r="K32" s="3">
        <v>5.6899999999999999E-2</v>
      </c>
      <c r="L32" s="83" t="s">
        <v>238</v>
      </c>
    </row>
    <row r="33" spans="1:12" x14ac:dyDescent="0.25">
      <c r="A33" s="76" t="s">
        <v>277</v>
      </c>
      <c r="B33" s="68">
        <v>15</v>
      </c>
      <c r="C33" s="52">
        <v>512</v>
      </c>
      <c r="D33" s="53">
        <v>314.79199999999997</v>
      </c>
      <c r="E33" s="53">
        <v>446.14800000000002</v>
      </c>
      <c r="F33" s="53">
        <v>294.89850000000001</v>
      </c>
      <c r="G33" s="17">
        <f>AVERAGE(C33:F33)</f>
        <v>391.95962500000002</v>
      </c>
      <c r="H33" s="18">
        <f>STDEV(C33:F33)</f>
        <v>104.43782193197951</v>
      </c>
      <c r="I33" s="19">
        <f>H33/SQRT(COUNT(C33:F33))</f>
        <v>52.218910965989757</v>
      </c>
      <c r="J33" s="59">
        <v>6.9999999999999999E-4</v>
      </c>
      <c r="K33" s="80">
        <v>8.3999999999999995E-3</v>
      </c>
      <c r="L33" s="84">
        <v>0.8972</v>
      </c>
    </row>
    <row r="34" spans="1:12" x14ac:dyDescent="0.25">
      <c r="B34" s="3"/>
      <c r="C34" s="2"/>
      <c r="D34" s="2"/>
      <c r="E34" s="2"/>
      <c r="F34" s="2"/>
      <c r="G34" s="35"/>
      <c r="H34" s="35"/>
      <c r="I34" s="35"/>
      <c r="J34" s="79"/>
      <c r="K34" s="79"/>
      <c r="L34" s="79"/>
    </row>
    <row r="35" spans="1:12" x14ac:dyDescent="0.25">
      <c r="A35" s="74" t="s">
        <v>59</v>
      </c>
      <c r="B35" s="66">
        <v>17</v>
      </c>
      <c r="C35" s="49">
        <v>1217.846</v>
      </c>
      <c r="D35" s="50">
        <v>1166.0999999999999</v>
      </c>
      <c r="E35" s="50">
        <v>1265.1400000000001</v>
      </c>
      <c r="F35" s="50">
        <v>744.87599999999998</v>
      </c>
      <c r="G35" s="12">
        <f t="shared" si="0"/>
        <v>1098.4905000000001</v>
      </c>
      <c r="H35" s="13">
        <f t="shared" si="1"/>
        <v>239.18754868024891</v>
      </c>
      <c r="I35" s="14">
        <f t="shared" si="2"/>
        <v>119.59377434012445</v>
      </c>
      <c r="J35" s="57" t="s">
        <v>59</v>
      </c>
      <c r="K35" s="114"/>
      <c r="L35" s="82"/>
    </row>
    <row r="36" spans="1:12" x14ac:dyDescent="0.25">
      <c r="A36" s="75" t="s">
        <v>276</v>
      </c>
      <c r="B36" s="67">
        <v>17</v>
      </c>
      <c r="C36" s="61">
        <v>202.27199999999999</v>
      </c>
      <c r="D36" s="2">
        <v>151.83799999999999</v>
      </c>
      <c r="E36" s="2">
        <v>119.072</v>
      </c>
      <c r="F36" s="2">
        <v>194.208</v>
      </c>
      <c r="G36" s="91">
        <f>AVERAGE(C36:F36)</f>
        <v>166.8475</v>
      </c>
      <c r="H36" s="35">
        <f>STDEV(C36:F36)</f>
        <v>38.778325780432226</v>
      </c>
      <c r="I36" s="92">
        <f>H36/SQRT(COUNT(C36:F36))</f>
        <v>19.389162890216113</v>
      </c>
      <c r="J36" s="58" t="s">
        <v>49</v>
      </c>
      <c r="K36" s="3" t="s">
        <v>276</v>
      </c>
      <c r="L36" s="103"/>
    </row>
    <row r="37" spans="1:12" x14ac:dyDescent="0.25">
      <c r="A37" s="75" t="s">
        <v>238</v>
      </c>
      <c r="B37" s="67">
        <v>17</v>
      </c>
      <c r="C37" s="61">
        <v>653.86400000000003</v>
      </c>
      <c r="D37" s="2">
        <v>613.64</v>
      </c>
      <c r="E37" s="2">
        <v>326.09500000000003</v>
      </c>
      <c r="F37" s="2">
        <v>202.7945</v>
      </c>
      <c r="G37" s="91">
        <f>AVERAGE(C37:F37)</f>
        <v>449.09837499999998</v>
      </c>
      <c r="H37" s="35">
        <f>STDEV(C37:F37)</f>
        <v>219.69549884684145</v>
      </c>
      <c r="I37" s="92">
        <f>H37/SQRT(COUNT(C37:F37))</f>
        <v>109.84774942342072</v>
      </c>
      <c r="J37" s="58" t="s">
        <v>49</v>
      </c>
      <c r="K37" s="3">
        <v>5.1999999999999998E-3</v>
      </c>
      <c r="L37" s="83" t="s">
        <v>238</v>
      </c>
    </row>
    <row r="38" spans="1:12" x14ac:dyDescent="0.25">
      <c r="A38" s="76" t="s">
        <v>277</v>
      </c>
      <c r="B38" s="68">
        <v>17</v>
      </c>
      <c r="C38" s="52">
        <v>672.3</v>
      </c>
      <c r="D38" s="53">
        <v>377.25749999999999</v>
      </c>
      <c r="E38" s="53">
        <v>609.68399999999997</v>
      </c>
      <c r="F38" s="53">
        <v>408.78550000000001</v>
      </c>
      <c r="G38" s="17">
        <f>AVERAGE(C38:F38)</f>
        <v>517.00675000000001</v>
      </c>
      <c r="H38" s="18">
        <f>STDEV(C38:F38)</f>
        <v>145.99858217376621</v>
      </c>
      <c r="I38" s="19">
        <f>H38/SQRT(COUNT(C38:F38))</f>
        <v>72.999291086883105</v>
      </c>
      <c r="J38" s="59" t="s">
        <v>49</v>
      </c>
      <c r="K38" s="80">
        <v>2.9999999999999997E-4</v>
      </c>
      <c r="L38" s="84">
        <v>0.84299999999999997</v>
      </c>
    </row>
  </sheetData>
  <mergeCells count="2">
    <mergeCell ref="C3:G3"/>
    <mergeCell ref="J4:L4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18AE2-1A11-40D7-9EC9-16C692DBDC55}">
  <dimension ref="A2:K17"/>
  <sheetViews>
    <sheetView workbookViewId="0">
      <selection activeCell="N11" sqref="N11"/>
    </sheetView>
  </sheetViews>
  <sheetFormatPr defaultRowHeight="14" x14ac:dyDescent="0.3"/>
  <sheetData>
    <row r="2" spans="1:11" ht="18.5" x14ac:dyDescent="0.3">
      <c r="A2" s="112" t="s">
        <v>275</v>
      </c>
      <c r="B2" s="38" t="s">
        <v>519</v>
      </c>
    </row>
    <row r="3" spans="1:11" ht="15" x14ac:dyDescent="0.3">
      <c r="B3" s="180" t="s">
        <v>654</v>
      </c>
      <c r="C3" s="181"/>
      <c r="D3" s="181"/>
      <c r="E3" s="181"/>
      <c r="F3" s="182"/>
    </row>
    <row r="4" spans="1:11" x14ac:dyDescent="0.3">
      <c r="B4" s="9" t="s">
        <v>44</v>
      </c>
      <c r="C4" s="9" t="s">
        <v>45</v>
      </c>
      <c r="D4" s="9" t="s">
        <v>46</v>
      </c>
      <c r="E4" s="77" t="s">
        <v>47</v>
      </c>
      <c r="F4" s="6" t="s">
        <v>40</v>
      </c>
      <c r="G4" s="7" t="s">
        <v>41</v>
      </c>
      <c r="H4" s="7" t="s">
        <v>42</v>
      </c>
      <c r="I4" s="176" t="s">
        <v>43</v>
      </c>
      <c r="J4" s="177"/>
      <c r="K4" s="178"/>
    </row>
    <row r="5" spans="1:11" x14ac:dyDescent="0.25">
      <c r="A5" s="74" t="s">
        <v>59</v>
      </c>
      <c r="B5" s="49">
        <v>140293</v>
      </c>
      <c r="C5" s="50">
        <v>154941</v>
      </c>
      <c r="D5" s="50">
        <v>138841</v>
      </c>
      <c r="E5" s="50">
        <v>138913</v>
      </c>
      <c r="F5" s="12">
        <f>AVERAGE(B5:E5)</f>
        <v>143247</v>
      </c>
      <c r="G5" s="13">
        <f>STDEV(B5:E5)</f>
        <v>7824.5797331230515</v>
      </c>
      <c r="H5" s="13">
        <f>G5/SQRT(COUNT(B5:E5))</f>
        <v>3912.2898665615257</v>
      </c>
      <c r="I5" s="57" t="s">
        <v>59</v>
      </c>
      <c r="J5" s="114"/>
      <c r="K5" s="82"/>
    </row>
    <row r="6" spans="1:11" x14ac:dyDescent="0.25">
      <c r="A6" s="75" t="s">
        <v>276</v>
      </c>
      <c r="B6" s="61">
        <v>79840</v>
      </c>
      <c r="C6" s="2">
        <v>61993</v>
      </c>
      <c r="D6" s="2">
        <v>70770</v>
      </c>
      <c r="E6" s="2">
        <v>62278</v>
      </c>
      <c r="F6" s="91">
        <f t="shared" ref="F6:F8" si="0">AVERAGE(B6:E6)</f>
        <v>68720.25</v>
      </c>
      <c r="G6" s="35">
        <f t="shared" ref="G6:G8" si="1">STDEV(B6:E6)</f>
        <v>8457.9113408689736</v>
      </c>
      <c r="H6" s="35">
        <f t="shared" ref="H6:H8" si="2">G6/SQRT(COUNT(B6:E6))</f>
        <v>4228.9556704344868</v>
      </c>
      <c r="I6" s="58" t="s">
        <v>49</v>
      </c>
      <c r="J6" s="3" t="s">
        <v>276</v>
      </c>
      <c r="K6" s="103"/>
    </row>
    <row r="7" spans="1:11" x14ac:dyDescent="0.25">
      <c r="A7" s="75" t="s">
        <v>238</v>
      </c>
      <c r="B7" s="61">
        <v>243082</v>
      </c>
      <c r="C7" s="2">
        <v>246236</v>
      </c>
      <c r="D7" s="2">
        <v>251296</v>
      </c>
      <c r="E7" s="2">
        <v>243854</v>
      </c>
      <c r="F7" s="91">
        <f t="shared" si="0"/>
        <v>246117</v>
      </c>
      <c r="G7" s="35">
        <f t="shared" si="1"/>
        <v>3704.4385989422653</v>
      </c>
      <c r="H7" s="35">
        <f t="shared" si="2"/>
        <v>1852.2192994711327</v>
      </c>
      <c r="I7" s="58" t="s">
        <v>49</v>
      </c>
      <c r="J7" s="3" t="s">
        <v>49</v>
      </c>
      <c r="K7" s="83" t="s">
        <v>238</v>
      </c>
    </row>
    <row r="8" spans="1:11" x14ac:dyDescent="0.25">
      <c r="A8" s="76" t="s">
        <v>277</v>
      </c>
      <c r="B8" s="52">
        <v>66695</v>
      </c>
      <c r="C8" s="53">
        <v>50845</v>
      </c>
      <c r="D8" s="53">
        <v>59780</v>
      </c>
      <c r="E8" s="53">
        <v>52389</v>
      </c>
      <c r="F8" s="17">
        <f t="shared" si="0"/>
        <v>57427.25</v>
      </c>
      <c r="G8" s="18">
        <f t="shared" si="1"/>
        <v>7306.0842396366243</v>
      </c>
      <c r="H8" s="18">
        <f t="shared" si="2"/>
        <v>3653.0421198183121</v>
      </c>
      <c r="I8" s="59" t="s">
        <v>49</v>
      </c>
      <c r="J8" s="80">
        <v>0.16259999999999999</v>
      </c>
      <c r="K8" s="84" t="s">
        <v>49</v>
      </c>
    </row>
    <row r="11" spans="1:11" ht="18.5" x14ac:dyDescent="0.3">
      <c r="A11" s="112" t="s">
        <v>450</v>
      </c>
      <c r="B11" s="38" t="s">
        <v>520</v>
      </c>
    </row>
    <row r="12" spans="1:11" ht="15" x14ac:dyDescent="0.3">
      <c r="B12" s="180" t="s">
        <v>655</v>
      </c>
      <c r="C12" s="181"/>
      <c r="D12" s="181"/>
      <c r="E12" s="181"/>
      <c r="F12" s="182"/>
    </row>
    <row r="13" spans="1:11" x14ac:dyDescent="0.3">
      <c r="B13" s="11" t="s">
        <v>44</v>
      </c>
      <c r="C13" s="11" t="s">
        <v>45</v>
      </c>
      <c r="D13" s="11" t="s">
        <v>46</v>
      </c>
      <c r="E13" s="11" t="s">
        <v>47</v>
      </c>
      <c r="F13" s="6" t="s">
        <v>40</v>
      </c>
      <c r="G13" s="7" t="s">
        <v>41</v>
      </c>
      <c r="H13" s="7" t="s">
        <v>42</v>
      </c>
      <c r="I13" s="183" t="s">
        <v>43</v>
      </c>
      <c r="J13" s="184"/>
      <c r="K13" s="185"/>
    </row>
    <row r="14" spans="1:11" x14ac:dyDescent="0.25">
      <c r="A14" s="74" t="s">
        <v>59</v>
      </c>
      <c r="B14" s="49">
        <v>15.6</v>
      </c>
      <c r="C14" s="50">
        <v>29.2</v>
      </c>
      <c r="D14" s="50">
        <v>26.9</v>
      </c>
      <c r="E14" s="50">
        <v>25.2</v>
      </c>
      <c r="F14" s="12">
        <f>AVERAGE(B14:E14)</f>
        <v>24.224999999999998</v>
      </c>
      <c r="G14" s="13">
        <f>STDEV(B14:E14)</f>
        <v>5.9790606843104248</v>
      </c>
      <c r="H14" s="14">
        <f>G14/SQRT(COUNT(B14:E14))</f>
        <v>2.9895303421552124</v>
      </c>
      <c r="I14" s="81" t="s">
        <v>59</v>
      </c>
      <c r="J14" s="114"/>
      <c r="K14" s="82"/>
    </row>
    <row r="15" spans="1:11" x14ac:dyDescent="0.25">
      <c r="A15" s="75" t="s">
        <v>276</v>
      </c>
      <c r="B15" s="61">
        <v>0.85</v>
      </c>
      <c r="C15" s="2">
        <v>0</v>
      </c>
      <c r="D15" s="2">
        <v>0.82</v>
      </c>
      <c r="E15" s="2">
        <v>0.31</v>
      </c>
      <c r="F15" s="91">
        <f>AVERAGE(B15:E15)</f>
        <v>0.495</v>
      </c>
      <c r="G15" s="35">
        <f>STDEV(B15:E15)</f>
        <v>0.41267420563926693</v>
      </c>
      <c r="H15" s="92">
        <f>G15/SQRT(COUNT(B15:E15))</f>
        <v>0.20633710281963347</v>
      </c>
      <c r="I15" s="3">
        <v>2.0000000000000001E-4</v>
      </c>
      <c r="J15" s="3" t="s">
        <v>276</v>
      </c>
      <c r="K15" s="103"/>
    </row>
    <row r="16" spans="1:11" x14ac:dyDescent="0.25">
      <c r="A16" s="75" t="s">
        <v>238</v>
      </c>
      <c r="B16" s="61">
        <v>40.5</v>
      </c>
      <c r="C16" s="2">
        <v>41.8</v>
      </c>
      <c r="D16" s="2">
        <v>36.9</v>
      </c>
      <c r="E16" s="2">
        <v>51.2</v>
      </c>
      <c r="F16" s="91">
        <f>AVERAGE(B16:E16)</f>
        <v>42.599999999999994</v>
      </c>
      <c r="G16" s="35">
        <f>STDEV(B16:E16)</f>
        <v>6.0964470527240104</v>
      </c>
      <c r="H16" s="92">
        <f>G16/SQRT(COUNT(B16:E16))</f>
        <v>3.0482235263620052</v>
      </c>
      <c r="I16" s="3">
        <v>1.4E-3</v>
      </c>
      <c r="J16" s="3" t="s">
        <v>49</v>
      </c>
      <c r="K16" s="83" t="s">
        <v>238</v>
      </c>
    </row>
    <row r="17" spans="1:11" x14ac:dyDescent="0.25">
      <c r="A17" s="76" t="s">
        <v>277</v>
      </c>
      <c r="B17" s="52">
        <v>10.4</v>
      </c>
      <c r="C17" s="53">
        <v>9.68</v>
      </c>
      <c r="D17" s="53">
        <v>0</v>
      </c>
      <c r="E17" s="53">
        <v>0</v>
      </c>
      <c r="F17" s="17">
        <f>AVERAGE(B17:E17)</f>
        <v>5.0199999999999996</v>
      </c>
      <c r="G17" s="18">
        <f>STDEV(B17:E17)</f>
        <v>5.8040445667942064</v>
      </c>
      <c r="H17" s="19">
        <f>G17/SQRT(COUNT(B17:E17))</f>
        <v>2.9020222833971032</v>
      </c>
      <c r="I17" s="80">
        <v>1E-3</v>
      </c>
      <c r="J17" s="80">
        <v>0.61580000000000001</v>
      </c>
      <c r="K17" s="84" t="s">
        <v>49</v>
      </c>
    </row>
  </sheetData>
  <mergeCells count="4">
    <mergeCell ref="B3:F3"/>
    <mergeCell ref="B12:F12"/>
    <mergeCell ref="I4:K4"/>
    <mergeCell ref="I13:K1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C1F6C-0662-42BE-A878-0002816F7391}">
  <dimension ref="A3:Q17"/>
  <sheetViews>
    <sheetView workbookViewId="0">
      <selection activeCell="R10" sqref="R10"/>
    </sheetView>
  </sheetViews>
  <sheetFormatPr defaultRowHeight="14" x14ac:dyDescent="0.3"/>
  <sheetData>
    <row r="3" spans="1:17" ht="18.5" x14ac:dyDescent="0.3">
      <c r="A3" s="112" t="s">
        <v>279</v>
      </c>
      <c r="B3" s="38" t="s">
        <v>521</v>
      </c>
    </row>
    <row r="4" spans="1:17" x14ac:dyDescent="0.3">
      <c r="B4" s="180" t="s">
        <v>273</v>
      </c>
      <c r="C4" s="181"/>
      <c r="D4" s="181"/>
      <c r="E4" s="181"/>
      <c r="F4" s="182"/>
    </row>
    <row r="5" spans="1:17" x14ac:dyDescent="0.3">
      <c r="B5" s="9" t="s">
        <v>44</v>
      </c>
      <c r="C5" s="9" t="s">
        <v>45</v>
      </c>
      <c r="D5" s="9" t="s">
        <v>46</v>
      </c>
      <c r="E5" s="9" t="s">
        <v>47</v>
      </c>
      <c r="F5" s="9" t="s">
        <v>48</v>
      </c>
      <c r="G5" s="9" t="s">
        <v>234</v>
      </c>
      <c r="H5" s="9" t="s">
        <v>235</v>
      </c>
      <c r="I5" s="9" t="s">
        <v>236</v>
      </c>
      <c r="J5" s="9" t="s">
        <v>237</v>
      </c>
      <c r="K5" s="77" t="s">
        <v>65</v>
      </c>
      <c r="L5" s="6" t="s">
        <v>40</v>
      </c>
      <c r="M5" s="7" t="s">
        <v>41</v>
      </c>
      <c r="N5" s="7" t="s">
        <v>42</v>
      </c>
      <c r="O5" s="183" t="s">
        <v>43</v>
      </c>
      <c r="P5" s="184"/>
      <c r="Q5" s="185"/>
    </row>
    <row r="6" spans="1:17" x14ac:dyDescent="0.25">
      <c r="A6" s="74" t="s">
        <v>59</v>
      </c>
      <c r="B6" s="49">
        <v>547</v>
      </c>
      <c r="C6" s="50">
        <v>390</v>
      </c>
      <c r="D6" s="50">
        <v>340</v>
      </c>
      <c r="E6" s="50">
        <v>567</v>
      </c>
      <c r="F6" s="50">
        <v>250</v>
      </c>
      <c r="G6" s="50">
        <v>316</v>
      </c>
      <c r="H6" s="50">
        <v>606</v>
      </c>
      <c r="I6" s="50">
        <v>188</v>
      </c>
      <c r="J6" s="50">
        <v>668</v>
      </c>
      <c r="K6" s="50">
        <v>271</v>
      </c>
      <c r="L6" s="12">
        <f>AVERAGE(B6:K6)</f>
        <v>414.3</v>
      </c>
      <c r="M6" s="13">
        <f>STDEV(B6:K6)</f>
        <v>168.83723259728916</v>
      </c>
      <c r="N6" s="13">
        <f>M6/SQRT(COUNT(B6:K6))</f>
        <v>53.391020884705995</v>
      </c>
      <c r="O6" s="57" t="s">
        <v>59</v>
      </c>
      <c r="P6" s="114"/>
      <c r="Q6" s="82"/>
    </row>
    <row r="7" spans="1:17" x14ac:dyDescent="0.25">
      <c r="A7" s="75" t="s">
        <v>276</v>
      </c>
      <c r="B7" s="61">
        <v>213</v>
      </c>
      <c r="C7" s="2">
        <v>1</v>
      </c>
      <c r="D7" s="2">
        <v>0</v>
      </c>
      <c r="E7" s="2">
        <v>2</v>
      </c>
      <c r="F7" s="2">
        <v>6</v>
      </c>
      <c r="G7" s="2">
        <v>3</v>
      </c>
      <c r="H7" s="2">
        <v>4</v>
      </c>
      <c r="I7" s="2">
        <v>28</v>
      </c>
      <c r="J7" s="2">
        <v>21</v>
      </c>
      <c r="K7" s="2">
        <v>26</v>
      </c>
      <c r="L7" s="91">
        <f t="shared" ref="L7:L9" si="0">AVERAGE(B7:K7)</f>
        <v>30.4</v>
      </c>
      <c r="M7" s="35">
        <f t="shared" ref="M7:M9" si="1">STDEV(B7:K7)</f>
        <v>65.059289199245882</v>
      </c>
      <c r="N7" s="35">
        <f t="shared" ref="N7:N9" si="2">M7/SQRT(COUNT(B7:K7))</f>
        <v>20.573553682120917</v>
      </c>
      <c r="O7" s="58">
        <v>2.5999999999999999E-3</v>
      </c>
      <c r="P7" s="3" t="s">
        <v>276</v>
      </c>
      <c r="Q7" s="103"/>
    </row>
    <row r="8" spans="1:17" x14ac:dyDescent="0.25">
      <c r="A8" s="75" t="s">
        <v>238</v>
      </c>
      <c r="B8" s="61">
        <v>1049</v>
      </c>
      <c r="C8" s="2">
        <v>2016</v>
      </c>
      <c r="D8" s="2">
        <v>841</v>
      </c>
      <c r="E8" s="2">
        <v>1203</v>
      </c>
      <c r="F8" s="2">
        <v>821</v>
      </c>
      <c r="G8" s="2">
        <v>918</v>
      </c>
      <c r="H8" s="2">
        <v>1076</v>
      </c>
      <c r="I8" s="2">
        <v>745</v>
      </c>
      <c r="J8" s="2">
        <v>537</v>
      </c>
      <c r="K8" s="2">
        <v>1038</v>
      </c>
      <c r="L8" s="91">
        <f t="shared" si="0"/>
        <v>1024.4000000000001</v>
      </c>
      <c r="M8" s="35">
        <f t="shared" si="1"/>
        <v>397.29255942916654</v>
      </c>
      <c r="N8" s="35">
        <f t="shared" si="2"/>
        <v>125.63493852339715</v>
      </c>
      <c r="O8" s="58" t="s">
        <v>49</v>
      </c>
      <c r="P8" s="3" t="s">
        <v>49</v>
      </c>
      <c r="Q8" s="83" t="s">
        <v>238</v>
      </c>
    </row>
    <row r="9" spans="1:17" x14ac:dyDescent="0.25">
      <c r="A9" s="76" t="s">
        <v>277</v>
      </c>
      <c r="B9" s="52">
        <v>397</v>
      </c>
      <c r="C9" s="53">
        <v>232</v>
      </c>
      <c r="D9" s="53">
        <v>327</v>
      </c>
      <c r="E9" s="53">
        <v>286</v>
      </c>
      <c r="F9" s="53">
        <v>352</v>
      </c>
      <c r="G9" s="53">
        <v>360</v>
      </c>
      <c r="H9" s="53">
        <v>278</v>
      </c>
      <c r="I9" s="53">
        <v>252</v>
      </c>
      <c r="J9" s="53">
        <v>82</v>
      </c>
      <c r="K9" s="53">
        <v>179</v>
      </c>
      <c r="L9" s="17">
        <f t="shared" si="0"/>
        <v>274.5</v>
      </c>
      <c r="M9" s="18">
        <f t="shared" si="1"/>
        <v>94.111340679242502</v>
      </c>
      <c r="N9" s="18">
        <f t="shared" si="2"/>
        <v>29.760619019846416</v>
      </c>
      <c r="O9" s="59">
        <v>0.50760000000000005</v>
      </c>
      <c r="P9" s="80">
        <v>8.6699999999999999E-2</v>
      </c>
      <c r="Q9" s="84" t="s">
        <v>49</v>
      </c>
    </row>
    <row r="11" spans="1:17" ht="18.5" x14ac:dyDescent="0.3">
      <c r="A11" s="112" t="s">
        <v>279</v>
      </c>
      <c r="B11" s="38" t="s">
        <v>522</v>
      </c>
    </row>
    <row r="12" spans="1:17" x14ac:dyDescent="0.3">
      <c r="B12" s="180" t="s">
        <v>274</v>
      </c>
      <c r="C12" s="181"/>
      <c r="D12" s="181"/>
      <c r="E12" s="181"/>
      <c r="F12" s="182"/>
    </row>
    <row r="13" spans="1:17" x14ac:dyDescent="0.3">
      <c r="B13" s="9" t="s">
        <v>44</v>
      </c>
      <c r="C13" s="9" t="s">
        <v>45</v>
      </c>
      <c r="D13" s="9" t="s">
        <v>46</v>
      </c>
      <c r="E13" s="9" t="s">
        <v>47</v>
      </c>
      <c r="F13" s="9" t="s">
        <v>48</v>
      </c>
      <c r="G13" s="9" t="s">
        <v>234</v>
      </c>
      <c r="H13" s="9" t="s">
        <v>235</v>
      </c>
      <c r="I13" s="9" t="s">
        <v>236</v>
      </c>
      <c r="J13" s="9" t="s">
        <v>237</v>
      </c>
      <c r="K13" s="77" t="s">
        <v>65</v>
      </c>
      <c r="L13" s="6" t="s">
        <v>40</v>
      </c>
      <c r="M13" s="7" t="s">
        <v>41</v>
      </c>
      <c r="N13" s="7" t="s">
        <v>42</v>
      </c>
      <c r="O13" s="176" t="s">
        <v>43</v>
      </c>
      <c r="P13" s="187"/>
      <c r="Q13" s="186"/>
    </row>
    <row r="14" spans="1:17" x14ac:dyDescent="0.25">
      <c r="A14" s="74" t="s">
        <v>59</v>
      </c>
      <c r="B14" s="49">
        <v>436</v>
      </c>
      <c r="C14" s="50">
        <v>367</v>
      </c>
      <c r="D14" s="50">
        <v>172</v>
      </c>
      <c r="E14" s="50">
        <v>221</v>
      </c>
      <c r="F14" s="50">
        <v>173</v>
      </c>
      <c r="G14" s="50">
        <v>177</v>
      </c>
      <c r="H14" s="50">
        <v>384</v>
      </c>
      <c r="I14" s="50">
        <v>83</v>
      </c>
      <c r="J14" s="50">
        <v>284</v>
      </c>
      <c r="K14" s="50">
        <v>185</v>
      </c>
      <c r="L14" s="12">
        <f>AVERAGE(B14:K14)</f>
        <v>248.2</v>
      </c>
      <c r="M14" s="13">
        <f>STDEV(B14:K14)</f>
        <v>114.33945561839583</v>
      </c>
      <c r="N14" s="13">
        <f>M14/SQRT(COUNT(B14:K14))</f>
        <v>36.157310617786699</v>
      </c>
      <c r="O14" s="57" t="s">
        <v>59</v>
      </c>
      <c r="P14" s="114"/>
      <c r="Q14" s="82"/>
    </row>
    <row r="15" spans="1:17" x14ac:dyDescent="0.25">
      <c r="A15" s="75" t="s">
        <v>276</v>
      </c>
      <c r="B15" s="61">
        <v>18</v>
      </c>
      <c r="C15" s="2">
        <v>1</v>
      </c>
      <c r="D15" s="2">
        <v>0</v>
      </c>
      <c r="E15" s="2">
        <v>0</v>
      </c>
      <c r="F15" s="2">
        <v>3</v>
      </c>
      <c r="G15" s="2">
        <v>2</v>
      </c>
      <c r="H15" s="2">
        <v>2</v>
      </c>
      <c r="I15" s="2">
        <v>4</v>
      </c>
      <c r="J15" s="2">
        <v>4</v>
      </c>
      <c r="K15" s="2">
        <v>4</v>
      </c>
      <c r="L15" s="91">
        <f t="shared" ref="L15:L17" si="3">AVERAGE(B15:K15)</f>
        <v>3.8</v>
      </c>
      <c r="M15" s="35">
        <f t="shared" ref="M15:M17" si="4">STDEV(B15:K15)</f>
        <v>5.2238768064425951</v>
      </c>
      <c r="N15" s="35">
        <f t="shared" ref="N15:N17" si="5">M15/SQRT(COUNT(B15:K15))</f>
        <v>1.6519348924485155</v>
      </c>
      <c r="O15" s="58">
        <v>1.7000000000000001E-2</v>
      </c>
      <c r="P15" s="3" t="s">
        <v>276</v>
      </c>
      <c r="Q15" s="103"/>
    </row>
    <row r="16" spans="1:17" x14ac:dyDescent="0.25">
      <c r="A16" s="75" t="s">
        <v>238</v>
      </c>
      <c r="B16" s="61">
        <v>1075</v>
      </c>
      <c r="C16" s="2">
        <v>1685</v>
      </c>
      <c r="D16" s="2">
        <v>728</v>
      </c>
      <c r="E16" s="2">
        <v>1062</v>
      </c>
      <c r="F16" s="2">
        <v>659</v>
      </c>
      <c r="G16" s="2">
        <v>744</v>
      </c>
      <c r="H16" s="2">
        <v>841</v>
      </c>
      <c r="I16" s="2">
        <v>743</v>
      </c>
      <c r="J16" s="2">
        <v>525</v>
      </c>
      <c r="K16" s="2">
        <v>1029</v>
      </c>
      <c r="L16" s="91">
        <f t="shared" si="3"/>
        <v>909.1</v>
      </c>
      <c r="M16" s="35">
        <f t="shared" si="4"/>
        <v>328.23820957076623</v>
      </c>
      <c r="N16" s="35">
        <f t="shared" si="5"/>
        <v>103.79803573393006</v>
      </c>
      <c r="O16" s="58" t="s">
        <v>49</v>
      </c>
      <c r="P16" s="3" t="s">
        <v>49</v>
      </c>
      <c r="Q16" s="83" t="s">
        <v>238</v>
      </c>
    </row>
    <row r="17" spans="1:17" x14ac:dyDescent="0.25">
      <c r="A17" s="76" t="s">
        <v>277</v>
      </c>
      <c r="B17" s="52">
        <v>13</v>
      </c>
      <c r="C17" s="53">
        <v>14</v>
      </c>
      <c r="D17" s="53">
        <v>18</v>
      </c>
      <c r="E17" s="53">
        <v>24</v>
      </c>
      <c r="F17" s="53">
        <v>0</v>
      </c>
      <c r="G17" s="53">
        <v>0</v>
      </c>
      <c r="H17" s="53">
        <v>48</v>
      </c>
      <c r="I17" s="53">
        <v>8</v>
      </c>
      <c r="J17" s="53">
        <v>53</v>
      </c>
      <c r="K17" s="53">
        <v>33</v>
      </c>
      <c r="L17" s="17">
        <f t="shared" si="3"/>
        <v>21.1</v>
      </c>
      <c r="M17" s="18">
        <f t="shared" si="4"/>
        <v>18.495945501649814</v>
      </c>
      <c r="N17" s="18">
        <f t="shared" si="5"/>
        <v>5.8489315263559032</v>
      </c>
      <c r="O17" s="59">
        <v>2.9499999999999998E-2</v>
      </c>
      <c r="P17" s="80">
        <v>0.99609999999999999</v>
      </c>
      <c r="Q17" s="84" t="s">
        <v>49</v>
      </c>
    </row>
  </sheetData>
  <mergeCells count="4">
    <mergeCell ref="B4:F4"/>
    <mergeCell ref="B12:F12"/>
    <mergeCell ref="O13:Q13"/>
    <mergeCell ref="O5:Q5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FF22C-3098-43E7-A388-EEAC401460F9}">
  <dimension ref="A1:N37"/>
  <sheetViews>
    <sheetView workbookViewId="0">
      <selection activeCell="Q12" sqref="Q12"/>
    </sheetView>
  </sheetViews>
  <sheetFormatPr defaultRowHeight="14" x14ac:dyDescent="0.3"/>
  <cols>
    <col min="1" max="1" width="16.83203125" customWidth="1"/>
  </cols>
  <sheetData>
    <row r="1" spans="1:14" ht="18.5" x14ac:dyDescent="0.3">
      <c r="A1" s="112" t="s">
        <v>412</v>
      </c>
      <c r="C1" s="38" t="s">
        <v>652</v>
      </c>
    </row>
    <row r="2" spans="1:14" x14ac:dyDescent="0.3">
      <c r="C2" s="180" t="s">
        <v>413</v>
      </c>
      <c r="D2" s="181"/>
      <c r="E2" s="181"/>
      <c r="F2" s="181"/>
      <c r="G2" s="182"/>
    </row>
    <row r="3" spans="1:14" x14ac:dyDescent="0.3">
      <c r="B3" s="55" t="s">
        <v>22</v>
      </c>
      <c r="C3" s="9" t="s">
        <v>44</v>
      </c>
      <c r="D3" s="9" t="s">
        <v>45</v>
      </c>
      <c r="E3" s="9" t="s">
        <v>46</v>
      </c>
      <c r="F3" s="9" t="s">
        <v>47</v>
      </c>
      <c r="G3" s="9" t="s">
        <v>48</v>
      </c>
      <c r="H3" s="9" t="s">
        <v>234</v>
      </c>
      <c r="I3" s="6" t="s">
        <v>40</v>
      </c>
      <c r="J3" s="7" t="s">
        <v>41</v>
      </c>
      <c r="K3" s="7" t="s">
        <v>42</v>
      </c>
      <c r="L3" s="176" t="s">
        <v>43</v>
      </c>
      <c r="M3" s="177"/>
      <c r="N3" s="178"/>
    </row>
    <row r="4" spans="1:14" x14ac:dyDescent="0.25">
      <c r="A4" s="74" t="s">
        <v>283</v>
      </c>
      <c r="B4" s="74">
        <v>5</v>
      </c>
      <c r="C4" s="49">
        <v>83.75</v>
      </c>
      <c r="D4" s="50">
        <v>70.602000000000004</v>
      </c>
      <c r="E4" s="50">
        <v>75.117999999999995</v>
      </c>
      <c r="F4" s="50">
        <v>76.729500000000002</v>
      </c>
      <c r="G4" s="50">
        <v>84.037499999999994</v>
      </c>
      <c r="H4" s="50">
        <v>41.602499999999999</v>
      </c>
      <c r="I4" s="12">
        <f>AVERAGE(C4:H4)</f>
        <v>71.973249999999993</v>
      </c>
      <c r="J4" s="13">
        <f>STDEV(C4:H4)</f>
        <v>15.754441388859215</v>
      </c>
      <c r="K4" s="13">
        <f>J4/SQRT(COUNT(C4:H4))</f>
        <v>6.4317237642149028</v>
      </c>
      <c r="L4" s="57" t="s">
        <v>283</v>
      </c>
      <c r="M4" s="95"/>
      <c r="N4" s="96"/>
    </row>
    <row r="5" spans="1:14" x14ac:dyDescent="0.25">
      <c r="A5" s="75" t="s">
        <v>286</v>
      </c>
      <c r="B5" s="75">
        <v>5</v>
      </c>
      <c r="C5" s="61">
        <v>77.5</v>
      </c>
      <c r="D5" s="2">
        <v>54.075499999999998</v>
      </c>
      <c r="E5" s="2">
        <v>72.897000000000006</v>
      </c>
      <c r="F5" s="2">
        <v>42.597999999999999</v>
      </c>
      <c r="G5" s="2">
        <v>45.6</v>
      </c>
      <c r="I5" s="91">
        <f>AVERAGE(C5:H5)</f>
        <v>58.534100000000009</v>
      </c>
      <c r="J5" s="35">
        <f>STDEV(C5:H5)</f>
        <v>15.867636868796737</v>
      </c>
      <c r="K5" s="35">
        <f>J5/SQRT(COUNT(C5:H5))</f>
        <v>7.0962229361822828</v>
      </c>
      <c r="L5" s="58">
        <v>0.99790000000000001</v>
      </c>
      <c r="M5" s="3" t="s">
        <v>286</v>
      </c>
      <c r="N5" s="103"/>
    </row>
    <row r="6" spans="1:14" x14ac:dyDescent="0.25">
      <c r="A6" s="75" t="s">
        <v>284</v>
      </c>
      <c r="B6" s="75">
        <v>5</v>
      </c>
      <c r="C6" s="61">
        <v>47.371499999999997</v>
      </c>
      <c r="D6" s="2">
        <v>62.289499999999997</v>
      </c>
      <c r="E6" s="2">
        <v>16.82</v>
      </c>
      <c r="F6" s="2">
        <v>70.726500000000001</v>
      </c>
      <c r="G6" s="2">
        <v>46.227499999999999</v>
      </c>
      <c r="H6" s="2">
        <v>28.672000000000001</v>
      </c>
      <c r="I6" s="91">
        <f>AVERAGE(C6:H6)</f>
        <v>45.351166666666664</v>
      </c>
      <c r="J6" s="35">
        <f>STDEV(C6:H6)</f>
        <v>20.138949609318434</v>
      </c>
      <c r="K6" s="35">
        <f>J6/SQRT(COUNT(C6:H6))</f>
        <v>8.2216917497421331</v>
      </c>
      <c r="L6" s="58">
        <v>0.98180000000000001</v>
      </c>
      <c r="M6" s="3">
        <v>0.998</v>
      </c>
      <c r="N6" s="83" t="s">
        <v>284</v>
      </c>
    </row>
    <row r="7" spans="1:14" x14ac:dyDescent="0.25">
      <c r="A7" s="76" t="s">
        <v>285</v>
      </c>
      <c r="B7" s="76">
        <v>5</v>
      </c>
      <c r="C7" s="52">
        <v>24.75</v>
      </c>
      <c r="D7" s="53">
        <v>39.200000000000003</v>
      </c>
      <c r="E7" s="53">
        <v>27.744</v>
      </c>
      <c r="F7" s="53">
        <v>60.84</v>
      </c>
      <c r="G7" s="53">
        <v>46.655999999999999</v>
      </c>
      <c r="H7" s="53">
        <v>53.783999999999999</v>
      </c>
      <c r="I7" s="17">
        <f>AVERAGE(C7:H7)</f>
        <v>42.162333333333329</v>
      </c>
      <c r="J7" s="18">
        <f>STDEV(C7:H7)</f>
        <v>14.310587097204188</v>
      </c>
      <c r="K7" s="18">
        <f>J7/SQRT(COUNT(C7:H7))</f>
        <v>5.842272717967826</v>
      </c>
      <c r="L7" s="59">
        <v>0.97489999999999999</v>
      </c>
      <c r="M7" s="80">
        <v>0.99619999999999997</v>
      </c>
      <c r="N7" s="84" t="s">
        <v>430</v>
      </c>
    </row>
    <row r="8" spans="1:14" x14ac:dyDescent="0.25">
      <c r="A8" s="75"/>
      <c r="B8" s="1"/>
      <c r="C8" s="2"/>
      <c r="D8" s="2"/>
      <c r="E8" s="2"/>
      <c r="F8" s="2"/>
      <c r="G8" s="2"/>
      <c r="H8" s="2"/>
      <c r="I8" s="35"/>
      <c r="J8" s="35"/>
      <c r="K8" s="35"/>
      <c r="L8" s="89"/>
      <c r="M8" s="79"/>
      <c r="N8" s="79"/>
    </row>
    <row r="9" spans="1:14" x14ac:dyDescent="0.25">
      <c r="A9" s="74" t="s">
        <v>283</v>
      </c>
      <c r="B9" s="74">
        <v>7</v>
      </c>
      <c r="C9" s="49">
        <v>95</v>
      </c>
      <c r="D9" s="50">
        <v>69.134500000000003</v>
      </c>
      <c r="E9" s="50">
        <v>103.82299999999999</v>
      </c>
      <c r="F9" s="50">
        <v>130.17599999999999</v>
      </c>
      <c r="G9" s="50">
        <v>81.733000000000004</v>
      </c>
      <c r="H9" s="50">
        <v>171</v>
      </c>
      <c r="I9" s="12">
        <f t="shared" ref="I9:I24" si="0">AVERAGE(C9:H9)</f>
        <v>108.47775</v>
      </c>
      <c r="J9" s="13">
        <f t="shared" ref="J9:J24" si="1">STDEV(C9:H9)</f>
        <v>37.003608510184492</v>
      </c>
      <c r="K9" s="14">
        <f t="shared" ref="K9:K24" si="2">J9/SQRT(COUNT(C9:H9))</f>
        <v>15.106659915276873</v>
      </c>
      <c r="L9" s="81" t="s">
        <v>283</v>
      </c>
      <c r="M9" s="114"/>
      <c r="N9" s="82"/>
    </row>
    <row r="10" spans="1:14" x14ac:dyDescent="0.25">
      <c r="A10" s="75" t="s">
        <v>286</v>
      </c>
      <c r="B10" s="75">
        <v>7</v>
      </c>
      <c r="C10" s="61">
        <v>79.007000000000005</v>
      </c>
      <c r="D10" s="2">
        <v>119.556</v>
      </c>
      <c r="E10" s="2">
        <v>43.487499999999997</v>
      </c>
      <c r="F10" s="2">
        <v>174.24</v>
      </c>
      <c r="G10" s="2">
        <v>57.319000000000003</v>
      </c>
      <c r="I10" s="91">
        <f>AVERAGE(C10:H10)</f>
        <v>94.721900000000005</v>
      </c>
      <c r="J10" s="35">
        <f>STDEV(C10:H10)</f>
        <v>52.940437059491686</v>
      </c>
      <c r="K10" s="92">
        <f>J10/SQRT(COUNT(C10:H10))</f>
        <v>23.675683204714495</v>
      </c>
      <c r="L10" s="3">
        <v>0.99770000000000003</v>
      </c>
      <c r="M10" s="3" t="s">
        <v>286</v>
      </c>
      <c r="N10" s="103"/>
    </row>
    <row r="11" spans="1:14" x14ac:dyDescent="0.25">
      <c r="A11" s="75" t="s">
        <v>284</v>
      </c>
      <c r="B11" s="75">
        <v>7</v>
      </c>
      <c r="C11" s="61">
        <v>79.42</v>
      </c>
      <c r="D11" s="2">
        <v>91.2</v>
      </c>
      <c r="E11" s="2">
        <v>116.27200000000001</v>
      </c>
      <c r="F11" s="2">
        <v>157.464</v>
      </c>
      <c r="G11" s="2">
        <v>118.3455</v>
      </c>
      <c r="H11" s="2">
        <v>102.602</v>
      </c>
      <c r="I11" s="91">
        <f>AVERAGE(C11:H11)</f>
        <v>110.88391666666666</v>
      </c>
      <c r="J11" s="35">
        <f>STDEV(C11:H11)</f>
        <v>27.204542275908089</v>
      </c>
      <c r="K11" s="92">
        <f>J11/SQRT(COUNT(C11:H11))</f>
        <v>11.106207876991368</v>
      </c>
      <c r="L11" s="3" t="s">
        <v>430</v>
      </c>
      <c r="M11" s="3">
        <v>0.99639999999999995</v>
      </c>
      <c r="N11" s="83" t="s">
        <v>284</v>
      </c>
    </row>
    <row r="12" spans="1:14" x14ac:dyDescent="0.25">
      <c r="A12" s="76" t="s">
        <v>285</v>
      </c>
      <c r="B12" s="76">
        <v>7</v>
      </c>
      <c r="C12" s="52">
        <v>74.366</v>
      </c>
      <c r="D12" s="53">
        <v>120.328</v>
      </c>
      <c r="E12" s="53">
        <v>68.8</v>
      </c>
      <c r="F12" s="53">
        <v>112.896</v>
      </c>
      <c r="G12" s="53">
        <v>121.67</v>
      </c>
      <c r="H12" s="53">
        <v>148.83750000000001</v>
      </c>
      <c r="I12" s="17">
        <f>AVERAGE(C12:H12)</f>
        <v>107.81625000000001</v>
      </c>
      <c r="J12" s="18">
        <f>STDEV(C12:H12)</f>
        <v>30.653561221740595</v>
      </c>
      <c r="K12" s="19">
        <f>J12/SQRT(COUNT(C12:H12))</f>
        <v>12.514263965404963</v>
      </c>
      <c r="L12" s="80" t="s">
        <v>430</v>
      </c>
      <c r="M12" s="80">
        <v>0.998</v>
      </c>
      <c r="N12" s="84" t="s">
        <v>430</v>
      </c>
    </row>
    <row r="13" spans="1:14" x14ac:dyDescent="0.25">
      <c r="A13" s="75"/>
      <c r="B13" s="1"/>
      <c r="C13" s="2"/>
      <c r="D13" s="2"/>
      <c r="E13" s="2"/>
      <c r="F13" s="2"/>
      <c r="G13" s="2"/>
      <c r="H13" s="2"/>
      <c r="I13" s="35"/>
      <c r="J13" s="35"/>
      <c r="K13" s="35"/>
      <c r="L13" s="62"/>
    </row>
    <row r="14" spans="1:14" x14ac:dyDescent="0.25">
      <c r="A14" s="74" t="s">
        <v>283</v>
      </c>
      <c r="B14" s="26">
        <v>9</v>
      </c>
      <c r="C14" s="49">
        <v>441.09899999999999</v>
      </c>
      <c r="D14" s="50">
        <v>208.8</v>
      </c>
      <c r="E14" s="50">
        <v>142.97</v>
      </c>
      <c r="F14" s="50">
        <v>128.45349999999999</v>
      </c>
      <c r="G14" s="50">
        <v>151.07849999999999</v>
      </c>
      <c r="H14" s="51">
        <v>221.184</v>
      </c>
      <c r="I14" s="12">
        <f t="shared" si="0"/>
        <v>215.5975</v>
      </c>
      <c r="J14" s="13">
        <f t="shared" si="1"/>
        <v>116.58462449568546</v>
      </c>
      <c r="K14" s="14">
        <f t="shared" si="2"/>
        <v>47.595473644735002</v>
      </c>
      <c r="L14" s="81" t="s">
        <v>283</v>
      </c>
      <c r="M14" s="95"/>
      <c r="N14" s="96"/>
    </row>
    <row r="15" spans="1:14" x14ac:dyDescent="0.25">
      <c r="A15" s="75" t="s">
        <v>286</v>
      </c>
      <c r="B15" s="85">
        <v>9</v>
      </c>
      <c r="C15" s="61">
        <v>121.25</v>
      </c>
      <c r="D15" s="2">
        <v>95.822999999999993</v>
      </c>
      <c r="E15" s="2">
        <v>59.2</v>
      </c>
      <c r="F15" s="2">
        <v>123.904</v>
      </c>
      <c r="G15" s="2">
        <v>175.79050000000001</v>
      </c>
      <c r="H15" s="97"/>
      <c r="I15" s="91">
        <f>AVERAGE(C15:H15)</f>
        <v>115.1935</v>
      </c>
      <c r="J15" s="35">
        <f>STDEV(C15:H15)</f>
        <v>42.705499423376416</v>
      </c>
      <c r="K15" s="92">
        <f>J15/SQRT(COUNT(C15:H15))</f>
        <v>19.098479944749545</v>
      </c>
      <c r="L15" s="3">
        <v>0.5323</v>
      </c>
      <c r="M15" s="3" t="s">
        <v>286</v>
      </c>
      <c r="N15" s="103"/>
    </row>
    <row r="16" spans="1:14" x14ac:dyDescent="0.25">
      <c r="A16" s="75" t="s">
        <v>284</v>
      </c>
      <c r="B16" s="85">
        <v>9</v>
      </c>
      <c r="C16" s="61">
        <v>146.46100000000001</v>
      </c>
      <c r="D16" s="2">
        <v>158.976</v>
      </c>
      <c r="E16" s="2">
        <v>86.436000000000007</v>
      </c>
      <c r="F16" s="2">
        <v>152.1585</v>
      </c>
      <c r="G16" s="2">
        <v>70.664000000000001</v>
      </c>
      <c r="H16" s="65">
        <v>97.686000000000007</v>
      </c>
      <c r="I16" s="91">
        <f>AVERAGE(C16:H16)</f>
        <v>118.73025000000001</v>
      </c>
      <c r="J16" s="35">
        <f>STDEV(C16:H16)</f>
        <v>38.215981517880721</v>
      </c>
      <c r="K16" s="92">
        <f>J16/SQRT(COUNT(C16:H16))</f>
        <v>15.601609123073391</v>
      </c>
      <c r="L16" s="3">
        <v>0.5222</v>
      </c>
      <c r="M16" s="3" t="s">
        <v>430</v>
      </c>
      <c r="N16" s="83" t="s">
        <v>284</v>
      </c>
    </row>
    <row r="17" spans="1:14" x14ac:dyDescent="0.25">
      <c r="A17" s="76" t="s">
        <v>285</v>
      </c>
      <c r="B17" s="29">
        <v>9</v>
      </c>
      <c r="C17" s="52">
        <v>128.12200000000001</v>
      </c>
      <c r="D17" s="53">
        <v>173.7765</v>
      </c>
      <c r="E17" s="53">
        <v>59.2</v>
      </c>
      <c r="F17" s="53">
        <v>32.49</v>
      </c>
      <c r="G17" s="53">
        <v>115.9725</v>
      </c>
      <c r="H17" s="54">
        <v>75.2</v>
      </c>
      <c r="I17" s="17">
        <f>AVERAGE(C17:H17)</f>
        <v>97.46016666666668</v>
      </c>
      <c r="J17" s="18">
        <f>STDEV(C17:H17)</f>
        <v>51.550975106846074</v>
      </c>
      <c r="K17" s="19">
        <f>J17/SQRT(COUNT(C17:H17))</f>
        <v>21.045597459115069</v>
      </c>
      <c r="L17" s="80">
        <v>0.34510000000000002</v>
      </c>
      <c r="M17" s="80">
        <v>0.99519999999999997</v>
      </c>
      <c r="N17" s="84">
        <v>0.99060000000000004</v>
      </c>
    </row>
    <row r="18" spans="1:14" x14ac:dyDescent="0.25">
      <c r="A18" s="75"/>
      <c r="B18" s="1"/>
      <c r="C18" s="2"/>
      <c r="D18" s="2"/>
      <c r="E18" s="2"/>
      <c r="F18" s="2"/>
      <c r="G18" s="2"/>
      <c r="H18" s="2"/>
      <c r="I18" s="35"/>
      <c r="J18" s="35"/>
      <c r="K18" s="35"/>
      <c r="L18" s="89"/>
      <c r="M18" s="79"/>
      <c r="N18" s="79"/>
    </row>
    <row r="19" spans="1:14" x14ac:dyDescent="0.25">
      <c r="A19" s="74" t="s">
        <v>283</v>
      </c>
      <c r="B19" s="26">
        <v>11</v>
      </c>
      <c r="C19" s="49">
        <v>509.012</v>
      </c>
      <c r="D19" s="50">
        <v>308.7</v>
      </c>
      <c r="E19" s="50">
        <v>320.1035</v>
      </c>
      <c r="F19" s="50">
        <v>222.26400000000001</v>
      </c>
      <c r="G19" s="50">
        <v>252.35</v>
      </c>
      <c r="H19" s="51">
        <v>349.44799999999998</v>
      </c>
      <c r="I19" s="12">
        <f t="shared" si="0"/>
        <v>326.97958333333327</v>
      </c>
      <c r="J19" s="13">
        <f t="shared" si="1"/>
        <v>100.55543968896814</v>
      </c>
      <c r="K19" s="14">
        <f t="shared" si="2"/>
        <v>41.051586349863328</v>
      </c>
      <c r="L19" s="81" t="s">
        <v>283</v>
      </c>
      <c r="M19" s="114"/>
      <c r="N19" s="82"/>
    </row>
    <row r="20" spans="1:14" x14ac:dyDescent="0.25">
      <c r="A20" s="75" t="s">
        <v>286</v>
      </c>
      <c r="B20" s="85">
        <v>11</v>
      </c>
      <c r="C20" s="61">
        <v>124.84399999999999</v>
      </c>
      <c r="D20" s="2">
        <v>273.86099999999999</v>
      </c>
      <c r="E20" s="2">
        <v>293.63749999999999</v>
      </c>
      <c r="F20" s="2">
        <v>346.84649999999999</v>
      </c>
      <c r="G20" s="2">
        <v>118.5885</v>
      </c>
      <c r="H20" s="97"/>
      <c r="I20" s="91">
        <f>AVERAGE(C20:H20)</f>
        <v>231.55549999999999</v>
      </c>
      <c r="J20" s="35">
        <f>STDEV(C20:H20)</f>
        <v>103.78443049959374</v>
      </c>
      <c r="K20" s="92">
        <f>J20/SQRT(COUNT(C20:H20))</f>
        <v>46.413808320638807</v>
      </c>
      <c r="L20" s="3">
        <v>0.57469999999999999</v>
      </c>
      <c r="M20" s="3" t="s">
        <v>286</v>
      </c>
      <c r="N20" s="103"/>
    </row>
    <row r="21" spans="1:14" x14ac:dyDescent="0.25">
      <c r="A21" s="75" t="s">
        <v>284</v>
      </c>
      <c r="B21" s="85">
        <v>11</v>
      </c>
      <c r="C21" s="61">
        <v>212.4</v>
      </c>
      <c r="D21" s="2">
        <v>167.7645</v>
      </c>
      <c r="E21" s="2">
        <v>182.59</v>
      </c>
      <c r="F21" s="2">
        <v>249.27500000000001</v>
      </c>
      <c r="G21" s="2">
        <v>149.4</v>
      </c>
      <c r="H21" s="65">
        <v>149.916</v>
      </c>
      <c r="I21" s="91">
        <f>AVERAGE(C21:H21)</f>
        <v>185.22424999999998</v>
      </c>
      <c r="J21" s="35">
        <f>STDEV(C21:H21)</f>
        <v>39.199110992151411</v>
      </c>
      <c r="K21" s="92">
        <f>J21/SQRT(COUNT(C21:H21))</f>
        <v>16.002970050249036</v>
      </c>
      <c r="L21" s="3">
        <v>0.193</v>
      </c>
      <c r="M21" s="3">
        <v>0.9244</v>
      </c>
      <c r="N21" s="83" t="s">
        <v>284</v>
      </c>
    </row>
    <row r="22" spans="1:14" x14ac:dyDescent="0.25">
      <c r="A22" s="76" t="s">
        <v>285</v>
      </c>
      <c r="B22" s="29">
        <v>11</v>
      </c>
      <c r="C22" s="52">
        <v>222.5565</v>
      </c>
      <c r="D22" s="53">
        <v>174.928</v>
      </c>
      <c r="E22" s="53">
        <v>125.568</v>
      </c>
      <c r="F22" s="53">
        <v>105.64400000000001</v>
      </c>
      <c r="G22" s="53">
        <v>177.07050000000001</v>
      </c>
      <c r="H22" s="54">
        <v>152.06399999999999</v>
      </c>
      <c r="I22" s="17">
        <f>AVERAGE(C22:H22)</f>
        <v>159.63849999999999</v>
      </c>
      <c r="J22" s="18">
        <f>STDEV(C22:H22)</f>
        <v>41.544906327972384</v>
      </c>
      <c r="K22" s="19">
        <f>J22/SQRT(COUNT(C22:H22))</f>
        <v>16.960636985876054</v>
      </c>
      <c r="L22" s="80">
        <v>8.9700000000000002E-2</v>
      </c>
      <c r="M22" s="80">
        <v>0.76800000000000002</v>
      </c>
      <c r="N22" s="84">
        <v>0.98380000000000001</v>
      </c>
    </row>
    <row r="23" spans="1:14" x14ac:dyDescent="0.25">
      <c r="A23" s="75"/>
      <c r="B23" s="1"/>
      <c r="C23" s="2"/>
      <c r="D23" s="2"/>
      <c r="E23" s="2"/>
      <c r="F23" s="2"/>
      <c r="G23" s="2"/>
      <c r="H23" s="2"/>
      <c r="I23" s="35"/>
      <c r="J23" s="35"/>
      <c r="K23" s="35"/>
      <c r="L23" s="37"/>
    </row>
    <row r="24" spans="1:14" x14ac:dyDescent="0.25">
      <c r="A24" s="74" t="s">
        <v>283</v>
      </c>
      <c r="B24" s="26">
        <v>13</v>
      </c>
      <c r="C24" s="49">
        <v>932.90800000000002</v>
      </c>
      <c r="D24" s="50">
        <v>394.27850000000001</v>
      </c>
      <c r="E24" s="50">
        <v>877.21199999999999</v>
      </c>
      <c r="F24" s="50">
        <v>325.06900000000002</v>
      </c>
      <c r="G24" s="50">
        <v>518.47649999999999</v>
      </c>
      <c r="H24" s="51">
        <v>463.37849999999997</v>
      </c>
      <c r="I24" s="12">
        <f t="shared" si="0"/>
        <v>585.22041666666667</v>
      </c>
      <c r="J24" s="13">
        <f t="shared" si="1"/>
        <v>256.74248520441944</v>
      </c>
      <c r="K24" s="14">
        <f t="shared" si="2"/>
        <v>104.81468067414789</v>
      </c>
      <c r="L24" s="81" t="s">
        <v>283</v>
      </c>
      <c r="M24" s="95"/>
      <c r="N24" s="96"/>
    </row>
    <row r="25" spans="1:14" x14ac:dyDescent="0.25">
      <c r="A25" s="75" t="s">
        <v>286</v>
      </c>
      <c r="B25" s="85">
        <v>13</v>
      </c>
      <c r="C25" s="61">
        <v>222.78399999999999</v>
      </c>
      <c r="D25" s="2">
        <v>346.78800000000001</v>
      </c>
      <c r="E25" s="2">
        <v>447.17399999999998</v>
      </c>
      <c r="F25" s="2">
        <v>480.298</v>
      </c>
      <c r="G25" s="2">
        <v>224.45</v>
      </c>
      <c r="H25" s="97"/>
      <c r="I25" s="91">
        <f>AVERAGE(C25:H25)</f>
        <v>344.29879999999997</v>
      </c>
      <c r="J25" s="35">
        <f>STDEV(C25:H25)</f>
        <v>120.63878602340138</v>
      </c>
      <c r="K25" s="92">
        <f>J25/SQRT(COUNT(C25:H25))</f>
        <v>53.951305254275404</v>
      </c>
      <c r="L25" s="3">
        <v>8.0999999999999996E-3</v>
      </c>
      <c r="M25" s="3" t="s">
        <v>286</v>
      </c>
      <c r="N25" s="103"/>
    </row>
    <row r="26" spans="1:14" x14ac:dyDescent="0.25">
      <c r="A26" s="75" t="s">
        <v>284</v>
      </c>
      <c r="B26" s="85">
        <v>13</v>
      </c>
      <c r="C26" s="61">
        <v>367.70100000000002</v>
      </c>
      <c r="D26" s="2">
        <v>311.29599999999999</v>
      </c>
      <c r="E26" s="2">
        <v>332.70600000000002</v>
      </c>
      <c r="F26" s="2">
        <v>276.73750000000001</v>
      </c>
      <c r="G26" s="2">
        <v>306.5625</v>
      </c>
      <c r="H26" s="65">
        <v>291.2</v>
      </c>
      <c r="I26" s="91">
        <f>AVERAGE(C26:H26)</f>
        <v>314.36716666666672</v>
      </c>
      <c r="J26" s="35">
        <f>STDEV(C26:H26)</f>
        <v>32.261013305019844</v>
      </c>
      <c r="K26" s="92">
        <f>J26/SQRT(COUNT(C26:H26))</f>
        <v>13.170503530406291</v>
      </c>
      <c r="L26" s="3">
        <v>1.1000000000000001E-3</v>
      </c>
      <c r="M26" s="3">
        <v>0.9778</v>
      </c>
      <c r="N26" s="83" t="s">
        <v>284</v>
      </c>
    </row>
    <row r="27" spans="1:14" x14ac:dyDescent="0.25">
      <c r="A27" s="76" t="s">
        <v>285</v>
      </c>
      <c r="B27" s="29">
        <v>13</v>
      </c>
      <c r="C27" s="52">
        <v>176.61</v>
      </c>
      <c r="D27" s="53">
        <v>368.47500000000002</v>
      </c>
      <c r="E27" s="53">
        <v>395.46</v>
      </c>
      <c r="F27" s="53">
        <v>136.23650000000001</v>
      </c>
      <c r="G27" s="53">
        <v>289</v>
      </c>
      <c r="H27" s="54">
        <v>216.05850000000001</v>
      </c>
      <c r="I27" s="17">
        <f>AVERAGE(C27:H27)</f>
        <v>263.64000000000004</v>
      </c>
      <c r="J27" s="18">
        <f>STDEV(C27:H27)</f>
        <v>104.95703033098823</v>
      </c>
      <c r="K27" s="19">
        <f>J27/SQRT(COUNT(C27:H27))</f>
        <v>42.848528204789766</v>
      </c>
      <c r="L27" s="80" t="s">
        <v>49</v>
      </c>
      <c r="M27" s="80">
        <v>0.69910000000000005</v>
      </c>
      <c r="N27" s="84">
        <v>0.89059999999999995</v>
      </c>
    </row>
    <row r="28" spans="1:14" x14ac:dyDescent="0.25">
      <c r="A28" s="75"/>
      <c r="B28" s="1"/>
      <c r="C28" s="2"/>
      <c r="D28" s="2"/>
      <c r="E28" s="2"/>
      <c r="F28" s="2"/>
      <c r="G28" s="2"/>
      <c r="H28" s="2"/>
      <c r="I28" s="35"/>
      <c r="J28" s="35"/>
      <c r="K28" s="35"/>
    </row>
    <row r="29" spans="1:14" x14ac:dyDescent="0.25">
      <c r="A29" s="74" t="s">
        <v>283</v>
      </c>
      <c r="B29" s="26">
        <v>15</v>
      </c>
      <c r="C29" s="49">
        <v>815</v>
      </c>
      <c r="D29" s="50">
        <v>629.71950000000004</v>
      </c>
      <c r="E29" s="50">
        <v>1250.5999999999999</v>
      </c>
      <c r="F29" s="50">
        <v>530.70699999999999</v>
      </c>
      <c r="G29" s="50">
        <v>857.30399999999997</v>
      </c>
      <c r="H29" s="50">
        <v>720.37350000000004</v>
      </c>
      <c r="I29" s="12">
        <f t="shared" ref="I29" si="3">AVERAGE(C29:H29)</f>
        <v>800.61733333333325</v>
      </c>
      <c r="J29" s="13">
        <f t="shared" ref="J29" si="4">STDEV(C29:H29)</f>
        <v>250.75939457768413</v>
      </c>
      <c r="K29" s="14">
        <f t="shared" ref="K29" si="5">J29/SQRT(COUNT(C29:H29))</f>
        <v>102.37209415409284</v>
      </c>
      <c r="L29" s="57" t="s">
        <v>283</v>
      </c>
      <c r="M29" s="114"/>
      <c r="N29" s="82"/>
    </row>
    <row r="30" spans="1:14" x14ac:dyDescent="0.25">
      <c r="A30" s="75" t="s">
        <v>286</v>
      </c>
      <c r="B30" s="85">
        <v>15</v>
      </c>
      <c r="C30" s="61">
        <v>367.70100000000002</v>
      </c>
      <c r="D30" s="2">
        <v>693.08749999999998</v>
      </c>
      <c r="E30" s="2">
        <v>657.32399999999996</v>
      </c>
      <c r="F30" s="2">
        <v>645.28750000000002</v>
      </c>
      <c r="G30" s="2">
        <v>230.4</v>
      </c>
      <c r="I30" s="91">
        <f>AVERAGE(C30:H30)</f>
        <v>518.76</v>
      </c>
      <c r="J30" s="35">
        <f>STDEV(C30:H30)</f>
        <v>207.1047915244234</v>
      </c>
      <c r="K30" s="92">
        <f>J30/SQRT(COUNT(C30:H30))</f>
        <v>92.620078462906605</v>
      </c>
      <c r="L30" s="58">
        <v>1.2999999999999999E-3</v>
      </c>
      <c r="M30" s="3" t="s">
        <v>286</v>
      </c>
      <c r="N30" s="103"/>
    </row>
    <row r="31" spans="1:14" x14ac:dyDescent="0.25">
      <c r="A31" s="75" t="s">
        <v>284</v>
      </c>
      <c r="B31" s="85">
        <v>15</v>
      </c>
      <c r="C31" s="61">
        <v>495.35550000000001</v>
      </c>
      <c r="D31" s="2">
        <v>534.4</v>
      </c>
      <c r="E31" s="2">
        <v>455.98950000000002</v>
      </c>
      <c r="F31" s="2">
        <v>470.68</v>
      </c>
      <c r="G31" s="2">
        <v>465.75</v>
      </c>
      <c r="H31" s="2">
        <v>433.2</v>
      </c>
      <c r="I31" s="91">
        <f>AVERAGE(C31:H31)</f>
        <v>475.89583333333331</v>
      </c>
      <c r="J31" s="35">
        <f>STDEV(C31:H31)</f>
        <v>35.073509337770382</v>
      </c>
      <c r="K31" s="92">
        <f>J31/SQRT(COUNT(C31:H31))</f>
        <v>14.318700227713096</v>
      </c>
      <c r="L31" s="58" t="s">
        <v>49</v>
      </c>
      <c r="M31" s="3">
        <v>0.93889999999999996</v>
      </c>
      <c r="N31" s="83" t="s">
        <v>284</v>
      </c>
    </row>
    <row r="32" spans="1:14" x14ac:dyDescent="0.25">
      <c r="A32" s="76" t="s">
        <v>285</v>
      </c>
      <c r="B32" s="29">
        <v>15</v>
      </c>
      <c r="C32" s="52">
        <v>392.76799999999997</v>
      </c>
      <c r="D32" s="53">
        <v>472.38400000000001</v>
      </c>
      <c r="E32" s="53">
        <v>490.96</v>
      </c>
      <c r="F32" s="53">
        <v>237.40199999999999</v>
      </c>
      <c r="G32" s="53">
        <v>292.37799999999999</v>
      </c>
      <c r="H32" s="53">
        <v>321.10000000000002</v>
      </c>
      <c r="I32" s="17">
        <f>AVERAGE(C32:H32)</f>
        <v>367.83200000000005</v>
      </c>
      <c r="J32" s="18">
        <f>STDEV(C32:H32)</f>
        <v>101.58996015748794</v>
      </c>
      <c r="K32" s="19">
        <f>J32/SQRT(COUNT(C32:H32))</f>
        <v>41.473927562586411</v>
      </c>
      <c r="L32" s="59" t="s">
        <v>49</v>
      </c>
      <c r="M32" s="80">
        <v>0.18190000000000001</v>
      </c>
      <c r="N32" s="84">
        <v>0.42549999999999999</v>
      </c>
    </row>
    <row r="34" spans="1:14" x14ac:dyDescent="0.25">
      <c r="A34" s="74" t="s">
        <v>283</v>
      </c>
      <c r="B34" s="74">
        <v>17</v>
      </c>
      <c r="C34" s="49">
        <v>1239.088</v>
      </c>
      <c r="D34" s="50">
        <v>892.32</v>
      </c>
      <c r="E34" s="50">
        <v>1488.9280000000001</v>
      </c>
      <c r="F34" s="50">
        <v>913.55</v>
      </c>
      <c r="G34" s="50">
        <v>956.44799999999998</v>
      </c>
      <c r="H34" s="50">
        <v>985.60799999999995</v>
      </c>
      <c r="I34" s="12">
        <f>AVERAGE(C34:H34)</f>
        <v>1079.3236666666669</v>
      </c>
      <c r="J34" s="13">
        <f>STDEV(C34:H34)</f>
        <v>236.48792258182294</v>
      </c>
      <c r="K34" s="14">
        <f>J34/SQRT(COUNT(C34:H34))</f>
        <v>96.54579010937961</v>
      </c>
      <c r="L34" s="57" t="s">
        <v>283</v>
      </c>
      <c r="M34" s="95"/>
      <c r="N34" s="96"/>
    </row>
    <row r="35" spans="1:14" x14ac:dyDescent="0.25">
      <c r="A35" s="75" t="s">
        <v>286</v>
      </c>
      <c r="B35" s="75">
        <v>17</v>
      </c>
      <c r="C35" s="61">
        <v>464.96800000000002</v>
      </c>
      <c r="D35" s="2">
        <v>843.26400000000001</v>
      </c>
      <c r="E35" s="2">
        <v>991.84050000000002</v>
      </c>
      <c r="F35" s="2">
        <v>912.37400000000002</v>
      </c>
      <c r="G35" s="2">
        <v>389.88</v>
      </c>
      <c r="I35" s="91">
        <f>AVERAGE(C35:H35)</f>
        <v>720.46530000000007</v>
      </c>
      <c r="J35" s="35">
        <f>STDEV(C35:H35)</f>
        <v>273.91535184970923</v>
      </c>
      <c r="K35" s="92">
        <f>J35/SQRT(COUNT(C35:H35))</f>
        <v>122.4986693633445</v>
      </c>
      <c r="L35" s="58" t="s">
        <v>49</v>
      </c>
      <c r="M35" s="3" t="s">
        <v>286</v>
      </c>
      <c r="N35" s="103"/>
    </row>
    <row r="36" spans="1:14" x14ac:dyDescent="0.25">
      <c r="A36" s="75" t="s">
        <v>284</v>
      </c>
      <c r="B36" s="75">
        <v>17</v>
      </c>
      <c r="C36" s="61">
        <v>731.02499999999998</v>
      </c>
      <c r="D36" s="2">
        <v>608.52200000000005</v>
      </c>
      <c r="E36" s="2">
        <v>721.41200000000003</v>
      </c>
      <c r="F36" s="2">
        <v>950.26700000000005</v>
      </c>
      <c r="G36" s="2">
        <v>608.25599999999997</v>
      </c>
      <c r="H36" s="2">
        <v>717.33600000000001</v>
      </c>
      <c r="I36" s="91">
        <f>AVERAGE(C36:H36)</f>
        <v>722.80299999999988</v>
      </c>
      <c r="J36" s="35">
        <f>STDEV(C36:H36)</f>
        <v>124.91633817879968</v>
      </c>
      <c r="K36" s="92">
        <f>J36/SQRT(COUNT(C36:H36))</f>
        <v>50.996881512500757</v>
      </c>
      <c r="L36" s="58" t="s">
        <v>49</v>
      </c>
      <c r="M36" s="3" t="s">
        <v>430</v>
      </c>
      <c r="N36" s="83" t="s">
        <v>284</v>
      </c>
    </row>
    <row r="37" spans="1:14" x14ac:dyDescent="0.25">
      <c r="A37" s="76" t="s">
        <v>285</v>
      </c>
      <c r="B37" s="76">
        <v>17</v>
      </c>
      <c r="C37" s="52">
        <v>618.40350000000001</v>
      </c>
      <c r="D37" s="53">
        <v>643.26400000000001</v>
      </c>
      <c r="E37" s="53">
        <v>664.7885</v>
      </c>
      <c r="F37" s="53">
        <v>312.12</v>
      </c>
      <c r="G37" s="53">
        <v>495.53199999999998</v>
      </c>
      <c r="H37" s="53">
        <v>356.87549999999999</v>
      </c>
      <c r="I37" s="17">
        <f>AVERAGE(C37:H37)</f>
        <v>515.16391666666675</v>
      </c>
      <c r="J37" s="18">
        <f>STDEV(C37:H37)</f>
        <v>152.39621120796144</v>
      </c>
      <c r="K37" s="19">
        <f>J37/SQRT(COUNT(C37:H37))</f>
        <v>62.215492698820064</v>
      </c>
      <c r="L37" s="59" t="s">
        <v>49</v>
      </c>
      <c r="M37" s="80">
        <v>3.2800000000000003E-2</v>
      </c>
      <c r="N37" s="84">
        <v>2.0500000000000001E-2</v>
      </c>
    </row>
  </sheetData>
  <mergeCells count="2">
    <mergeCell ref="C2:G2"/>
    <mergeCell ref="L3:N3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23BCA-47D0-46DE-AFF1-006D10F4BEBB}">
  <dimension ref="A2:K36"/>
  <sheetViews>
    <sheetView workbookViewId="0">
      <selection activeCell="L5" sqref="L5"/>
    </sheetView>
  </sheetViews>
  <sheetFormatPr defaultRowHeight="14" x14ac:dyDescent="0.3"/>
  <cols>
    <col min="1" max="1" width="16.58203125" customWidth="1"/>
  </cols>
  <sheetData>
    <row r="2" spans="1:11" ht="18.5" x14ac:dyDescent="0.3">
      <c r="A2" s="112" t="s">
        <v>410</v>
      </c>
      <c r="C2" s="38" t="s">
        <v>653</v>
      </c>
    </row>
    <row r="3" spans="1:11" x14ac:dyDescent="0.3">
      <c r="C3" s="180" t="s">
        <v>411</v>
      </c>
      <c r="D3" s="181"/>
      <c r="E3" s="181"/>
      <c r="F3" s="181"/>
      <c r="G3" s="182"/>
    </row>
    <row r="4" spans="1:11" x14ac:dyDescent="0.25">
      <c r="B4" s="1" t="s">
        <v>22</v>
      </c>
      <c r="C4" s="9" t="s">
        <v>44</v>
      </c>
      <c r="D4" s="9" t="s">
        <v>45</v>
      </c>
      <c r="E4" s="9" t="s">
        <v>46</v>
      </c>
      <c r="F4" s="9" t="s">
        <v>47</v>
      </c>
      <c r="G4" s="9" t="s">
        <v>48</v>
      </c>
      <c r="H4" s="77" t="s">
        <v>234</v>
      </c>
      <c r="I4" s="125" t="s">
        <v>43</v>
      </c>
      <c r="J4" s="88"/>
      <c r="K4" s="88"/>
    </row>
    <row r="5" spans="1:11" x14ac:dyDescent="0.25">
      <c r="A5" s="74" t="s">
        <v>283</v>
      </c>
      <c r="B5" s="110">
        <v>18</v>
      </c>
      <c r="C5" s="49">
        <v>1</v>
      </c>
      <c r="D5" s="50"/>
      <c r="E5" s="50"/>
      <c r="F5" s="50"/>
      <c r="G5" s="50"/>
      <c r="H5" s="51"/>
      <c r="I5" s="192"/>
    </row>
    <row r="6" spans="1:11" x14ac:dyDescent="0.25">
      <c r="A6" s="75" t="s">
        <v>283</v>
      </c>
      <c r="B6" s="105">
        <v>19</v>
      </c>
      <c r="C6" s="61"/>
      <c r="D6" s="2">
        <v>1</v>
      </c>
      <c r="E6" s="2">
        <v>1</v>
      </c>
      <c r="F6" s="2"/>
      <c r="G6" s="2"/>
      <c r="H6" s="65"/>
      <c r="I6" s="193"/>
    </row>
    <row r="7" spans="1:11" x14ac:dyDescent="0.25">
      <c r="A7" s="75" t="s">
        <v>283</v>
      </c>
      <c r="B7" s="105">
        <v>20</v>
      </c>
      <c r="C7" s="126"/>
      <c r="F7">
        <v>1</v>
      </c>
      <c r="G7">
        <v>1</v>
      </c>
      <c r="H7" s="97">
        <v>1</v>
      </c>
      <c r="I7" s="193"/>
    </row>
    <row r="8" spans="1:11" x14ac:dyDescent="0.25">
      <c r="A8" s="75" t="s">
        <v>283</v>
      </c>
      <c r="B8" s="105">
        <v>21</v>
      </c>
      <c r="C8" s="126"/>
      <c r="H8" s="97"/>
      <c r="I8" s="193"/>
    </row>
    <row r="9" spans="1:11" x14ac:dyDescent="0.25">
      <c r="A9" s="75" t="s">
        <v>283</v>
      </c>
      <c r="B9" s="105">
        <v>23</v>
      </c>
      <c r="C9" s="126"/>
      <c r="H9" s="97"/>
      <c r="I9" s="193"/>
    </row>
    <row r="10" spans="1:11" x14ac:dyDescent="0.25">
      <c r="A10" s="75" t="s">
        <v>283</v>
      </c>
      <c r="B10" s="105">
        <v>24</v>
      </c>
      <c r="C10" s="126"/>
      <c r="H10" s="97"/>
      <c r="I10" s="193"/>
    </row>
    <row r="11" spans="1:11" x14ac:dyDescent="0.25">
      <c r="A11" s="75" t="s">
        <v>283</v>
      </c>
      <c r="B11" s="105">
        <v>25</v>
      </c>
      <c r="C11" s="126"/>
      <c r="H11" s="97"/>
      <c r="I11" s="193"/>
    </row>
    <row r="12" spans="1:11" x14ac:dyDescent="0.25">
      <c r="A12" s="76" t="s">
        <v>283</v>
      </c>
      <c r="B12" s="104">
        <v>27</v>
      </c>
      <c r="C12" s="127"/>
      <c r="D12" s="22"/>
      <c r="E12" s="22"/>
      <c r="F12" s="22"/>
      <c r="G12" s="22"/>
      <c r="H12" s="23"/>
      <c r="I12" s="194"/>
    </row>
    <row r="13" spans="1:11" x14ac:dyDescent="0.25">
      <c r="A13" s="74" t="s">
        <v>286</v>
      </c>
      <c r="B13" s="110">
        <v>18</v>
      </c>
      <c r="C13" s="121"/>
      <c r="D13" s="95"/>
      <c r="E13" s="95"/>
      <c r="F13" s="95"/>
      <c r="G13" s="95"/>
      <c r="H13" s="96"/>
      <c r="I13" s="188">
        <v>0.61009999999999998</v>
      </c>
    </row>
    <row r="14" spans="1:11" x14ac:dyDescent="0.25">
      <c r="A14" s="75" t="s">
        <v>286</v>
      </c>
      <c r="B14" s="105">
        <v>19</v>
      </c>
      <c r="C14" s="126">
        <v>1</v>
      </c>
      <c r="D14">
        <v>1</v>
      </c>
      <c r="E14">
        <v>1</v>
      </c>
      <c r="H14" s="97"/>
      <c r="I14" s="189"/>
    </row>
    <row r="15" spans="1:11" x14ac:dyDescent="0.25">
      <c r="A15" s="75" t="s">
        <v>286</v>
      </c>
      <c r="B15" s="105">
        <v>20</v>
      </c>
      <c r="C15" s="126"/>
      <c r="F15">
        <v>1</v>
      </c>
      <c r="H15" s="97"/>
      <c r="I15" s="189"/>
    </row>
    <row r="16" spans="1:11" x14ac:dyDescent="0.25">
      <c r="A16" s="75" t="s">
        <v>286</v>
      </c>
      <c r="B16" s="105">
        <v>21</v>
      </c>
      <c r="C16" s="126"/>
      <c r="H16" s="97"/>
      <c r="I16" s="189"/>
    </row>
    <row r="17" spans="1:11" x14ac:dyDescent="0.25">
      <c r="A17" s="75" t="s">
        <v>286</v>
      </c>
      <c r="B17" s="105">
        <v>23</v>
      </c>
      <c r="C17" s="126"/>
      <c r="H17" s="97"/>
      <c r="I17" s="189"/>
    </row>
    <row r="18" spans="1:11" x14ac:dyDescent="0.25">
      <c r="A18" s="75" t="s">
        <v>286</v>
      </c>
      <c r="B18" s="105">
        <v>24</v>
      </c>
      <c r="C18" s="126"/>
      <c r="G18">
        <v>1</v>
      </c>
      <c r="H18" s="97"/>
      <c r="I18" s="189"/>
    </row>
    <row r="19" spans="1:11" x14ac:dyDescent="0.25">
      <c r="A19" s="75" t="s">
        <v>286</v>
      </c>
      <c r="B19" s="105">
        <v>25</v>
      </c>
      <c r="C19" s="126"/>
      <c r="H19" s="97"/>
      <c r="I19" s="189"/>
    </row>
    <row r="20" spans="1:11" x14ac:dyDescent="0.25">
      <c r="A20" s="76" t="s">
        <v>286</v>
      </c>
      <c r="B20" s="104">
        <v>27</v>
      </c>
      <c r="C20" s="127"/>
      <c r="D20" s="22"/>
      <c r="E20" s="22"/>
      <c r="F20" s="22"/>
      <c r="G20" s="22"/>
      <c r="H20" s="23"/>
      <c r="I20" s="190"/>
    </row>
    <row r="21" spans="1:11" x14ac:dyDescent="0.25">
      <c r="A21" s="74" t="s">
        <v>284</v>
      </c>
      <c r="B21" s="110">
        <v>18</v>
      </c>
      <c r="C21" s="121"/>
      <c r="D21" s="95"/>
      <c r="E21" s="95"/>
      <c r="F21" s="95"/>
      <c r="G21" s="95"/>
      <c r="H21" s="96"/>
      <c r="I21" s="188">
        <v>5.1400000000000001E-2</v>
      </c>
      <c r="J21" s="191"/>
    </row>
    <row r="22" spans="1:11" x14ac:dyDescent="0.25">
      <c r="A22" s="75" t="s">
        <v>284</v>
      </c>
      <c r="B22" s="105">
        <v>19</v>
      </c>
      <c r="C22" s="126">
        <v>1</v>
      </c>
      <c r="H22" s="97"/>
      <c r="I22" s="189"/>
      <c r="J22" s="191"/>
    </row>
    <row r="23" spans="1:11" x14ac:dyDescent="0.25">
      <c r="A23" s="75" t="s">
        <v>284</v>
      </c>
      <c r="B23" s="105">
        <v>20</v>
      </c>
      <c r="C23" s="126"/>
      <c r="D23">
        <v>1</v>
      </c>
      <c r="E23">
        <v>1</v>
      </c>
      <c r="H23" s="97"/>
      <c r="I23" s="189"/>
      <c r="J23" s="191"/>
    </row>
    <row r="24" spans="1:11" x14ac:dyDescent="0.25">
      <c r="A24" s="75" t="s">
        <v>284</v>
      </c>
      <c r="B24" s="105">
        <v>21</v>
      </c>
      <c r="C24" s="126"/>
      <c r="F24">
        <v>1</v>
      </c>
      <c r="G24">
        <v>1</v>
      </c>
      <c r="H24" s="97"/>
      <c r="I24" s="189"/>
      <c r="J24" s="191"/>
    </row>
    <row r="25" spans="1:11" x14ac:dyDescent="0.25">
      <c r="A25" s="75" t="s">
        <v>284</v>
      </c>
      <c r="B25" s="105">
        <v>23</v>
      </c>
      <c r="C25" s="126"/>
      <c r="H25" s="97">
        <v>1</v>
      </c>
      <c r="I25" s="189"/>
      <c r="J25" s="191"/>
    </row>
    <row r="26" spans="1:11" x14ac:dyDescent="0.25">
      <c r="A26" s="75" t="s">
        <v>284</v>
      </c>
      <c r="B26" s="105">
        <v>24</v>
      </c>
      <c r="C26" s="126"/>
      <c r="H26" s="97"/>
      <c r="I26" s="189"/>
      <c r="J26" s="191"/>
    </row>
    <row r="27" spans="1:11" x14ac:dyDescent="0.25">
      <c r="A27" s="75" t="s">
        <v>284</v>
      </c>
      <c r="B27" s="105">
        <v>25</v>
      </c>
      <c r="C27" s="126"/>
      <c r="H27" s="97"/>
      <c r="I27" s="189"/>
      <c r="J27" s="191"/>
    </row>
    <row r="28" spans="1:11" x14ac:dyDescent="0.25">
      <c r="A28" s="75" t="s">
        <v>284</v>
      </c>
      <c r="B28" s="104">
        <v>27</v>
      </c>
      <c r="C28" s="127"/>
      <c r="D28" s="22"/>
      <c r="E28" s="22"/>
      <c r="F28" s="22"/>
      <c r="G28" s="22"/>
      <c r="H28" s="23"/>
      <c r="I28" s="190"/>
      <c r="J28" s="191"/>
    </row>
    <row r="29" spans="1:11" x14ac:dyDescent="0.25">
      <c r="A29" s="74" t="s">
        <v>285</v>
      </c>
      <c r="B29" s="110">
        <v>18</v>
      </c>
      <c r="C29" s="121"/>
      <c r="D29" s="95"/>
      <c r="E29" s="95"/>
      <c r="F29" s="95"/>
      <c r="G29" s="95"/>
      <c r="H29" s="96"/>
      <c r="I29" s="188">
        <v>9.4999999999999998E-3</v>
      </c>
      <c r="J29" s="191"/>
      <c r="K29" s="191"/>
    </row>
    <row r="30" spans="1:11" x14ac:dyDescent="0.25">
      <c r="A30" s="75" t="s">
        <v>285</v>
      </c>
      <c r="B30" s="105">
        <v>19</v>
      </c>
      <c r="C30" s="126">
        <v>1</v>
      </c>
      <c r="H30" s="97"/>
      <c r="I30" s="189"/>
      <c r="J30" s="191"/>
      <c r="K30" s="191"/>
    </row>
    <row r="31" spans="1:11" x14ac:dyDescent="0.25">
      <c r="A31" s="75" t="s">
        <v>285</v>
      </c>
      <c r="B31" s="105">
        <v>20</v>
      </c>
      <c r="C31" s="126"/>
      <c r="H31" s="97"/>
      <c r="I31" s="189"/>
      <c r="J31" s="191"/>
      <c r="K31" s="191"/>
    </row>
    <row r="32" spans="1:11" x14ac:dyDescent="0.25">
      <c r="A32" s="75" t="s">
        <v>285</v>
      </c>
      <c r="B32" s="105">
        <v>21</v>
      </c>
      <c r="C32" s="126"/>
      <c r="D32">
        <v>1</v>
      </c>
      <c r="E32">
        <v>1</v>
      </c>
      <c r="H32" s="97"/>
      <c r="I32" s="189"/>
      <c r="J32" s="191"/>
      <c r="K32" s="191"/>
    </row>
    <row r="33" spans="1:11" x14ac:dyDescent="0.25">
      <c r="A33" s="75" t="s">
        <v>285</v>
      </c>
      <c r="B33" s="105">
        <v>23</v>
      </c>
      <c r="C33" s="126"/>
      <c r="H33" s="97"/>
      <c r="I33" s="189"/>
      <c r="J33" s="191"/>
      <c r="K33" s="191"/>
    </row>
    <row r="34" spans="1:11" x14ac:dyDescent="0.25">
      <c r="A34" s="75" t="s">
        <v>285</v>
      </c>
      <c r="B34" s="105">
        <v>24</v>
      </c>
      <c r="C34" s="126"/>
      <c r="F34">
        <v>1</v>
      </c>
      <c r="H34" s="97"/>
      <c r="I34" s="189"/>
      <c r="J34" s="191"/>
      <c r="K34" s="191"/>
    </row>
    <row r="35" spans="1:11" x14ac:dyDescent="0.25">
      <c r="A35" s="75" t="s">
        <v>285</v>
      </c>
      <c r="B35" s="105">
        <v>25</v>
      </c>
      <c r="C35" s="126"/>
      <c r="G35">
        <v>1</v>
      </c>
      <c r="H35" s="97"/>
      <c r="I35" s="189"/>
      <c r="J35" s="191"/>
      <c r="K35" s="191"/>
    </row>
    <row r="36" spans="1:11" x14ac:dyDescent="0.25">
      <c r="A36" s="76" t="s">
        <v>285</v>
      </c>
      <c r="B36" s="104">
        <v>27</v>
      </c>
      <c r="C36" s="127"/>
      <c r="D36" s="22"/>
      <c r="E36" s="22"/>
      <c r="F36" s="22"/>
      <c r="G36" s="22"/>
      <c r="H36" s="23">
        <v>1</v>
      </c>
      <c r="I36" s="190"/>
      <c r="J36" s="191"/>
      <c r="K36" s="191"/>
    </row>
  </sheetData>
  <mergeCells count="8">
    <mergeCell ref="I29:I36"/>
    <mergeCell ref="J29:J36"/>
    <mergeCell ref="K29:K36"/>
    <mergeCell ref="J21:J28"/>
    <mergeCell ref="C3:G3"/>
    <mergeCell ref="I5:I12"/>
    <mergeCell ref="I13:I20"/>
    <mergeCell ref="I21:I28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D7888-F253-4F8C-BF9D-35C2403AA50D}">
  <dimension ref="A2:K33"/>
  <sheetViews>
    <sheetView workbookViewId="0">
      <selection activeCell="B3" sqref="B3:F3"/>
    </sheetView>
  </sheetViews>
  <sheetFormatPr defaultRowHeight="14" x14ac:dyDescent="0.3"/>
  <cols>
    <col min="6" max="6" width="12.5" customWidth="1"/>
  </cols>
  <sheetData>
    <row r="2" spans="1:11" ht="18.5" x14ac:dyDescent="0.3">
      <c r="A2" s="112" t="s">
        <v>280</v>
      </c>
      <c r="B2" s="38" t="s">
        <v>281</v>
      </c>
    </row>
    <row r="3" spans="1:11" ht="15" x14ac:dyDescent="0.3">
      <c r="B3" s="180" t="s">
        <v>451</v>
      </c>
      <c r="C3" s="181"/>
      <c r="D3" s="181"/>
      <c r="E3" s="181"/>
      <c r="F3" s="182"/>
    </row>
    <row r="4" spans="1:11" x14ac:dyDescent="0.3">
      <c r="B4" s="9" t="s">
        <v>44</v>
      </c>
      <c r="C4" s="9" t="s">
        <v>45</v>
      </c>
      <c r="D4" s="9" t="s">
        <v>46</v>
      </c>
      <c r="E4" s="77" t="s">
        <v>47</v>
      </c>
      <c r="F4" s="6" t="s">
        <v>40</v>
      </c>
      <c r="G4" s="7" t="s">
        <v>41</v>
      </c>
      <c r="H4" s="7" t="s">
        <v>42</v>
      </c>
      <c r="I4" s="176" t="s">
        <v>43</v>
      </c>
      <c r="J4" s="177"/>
      <c r="K4" s="178"/>
    </row>
    <row r="5" spans="1:11" x14ac:dyDescent="0.25">
      <c r="A5" s="74" t="s">
        <v>283</v>
      </c>
      <c r="B5" s="49">
        <v>0.106485</v>
      </c>
      <c r="C5" s="50">
        <v>0.15081</v>
      </c>
      <c r="D5" s="50">
        <v>0.13606399999999999</v>
      </c>
      <c r="E5" s="50">
        <v>0.16255600000000001</v>
      </c>
      <c r="F5" s="12">
        <f>AVERAGE(B5:E5)</f>
        <v>0.13897875000000001</v>
      </c>
      <c r="G5" s="13">
        <f>STDEV(B5:E5)</f>
        <v>2.4222611686534942E-2</v>
      </c>
      <c r="H5" s="13">
        <f>G5/SQRT(COUNT(B5:E5))</f>
        <v>1.2111305843267471E-2</v>
      </c>
      <c r="I5" s="57" t="s">
        <v>283</v>
      </c>
      <c r="J5" s="95"/>
      <c r="K5" s="96"/>
    </row>
    <row r="6" spans="1:11" x14ac:dyDescent="0.25">
      <c r="A6" s="75" t="s">
        <v>286</v>
      </c>
      <c r="B6" s="61">
        <v>0.15573100000000001</v>
      </c>
      <c r="C6" s="2">
        <v>0.174069</v>
      </c>
      <c r="D6" s="2">
        <v>0.17247799999999999</v>
      </c>
      <c r="E6" s="2">
        <v>0.15113499999999999</v>
      </c>
      <c r="F6" s="91">
        <f t="shared" ref="F6:F8" si="0">AVERAGE(B6:E6)</f>
        <v>0.16335325000000001</v>
      </c>
      <c r="G6" s="35">
        <f t="shared" ref="G6:G8" si="1">STDEV(B6:E6)</f>
        <v>1.1625728489719113E-2</v>
      </c>
      <c r="H6" s="35">
        <f t="shared" ref="H6:H8" si="2">G6/SQRT(COUNT(B6:E6))</f>
        <v>5.8128642448595563E-3</v>
      </c>
      <c r="I6" s="61">
        <v>0.84919999999999995</v>
      </c>
      <c r="J6" s="3" t="s">
        <v>286</v>
      </c>
      <c r="K6" s="97"/>
    </row>
    <row r="7" spans="1:11" x14ac:dyDescent="0.25">
      <c r="A7" s="75" t="s">
        <v>284</v>
      </c>
      <c r="B7" s="61">
        <v>0.11811000000000001</v>
      </c>
      <c r="C7" s="2">
        <v>0.18155199999999999</v>
      </c>
      <c r="D7" s="2">
        <v>8.4952E-2</v>
      </c>
      <c r="E7" s="2">
        <v>0.100245</v>
      </c>
      <c r="F7" s="91">
        <f t="shared" si="0"/>
        <v>0.12121475000000001</v>
      </c>
      <c r="G7" s="35">
        <f t="shared" si="1"/>
        <v>4.244581119007302E-2</v>
      </c>
      <c r="H7" s="35">
        <f t="shared" si="2"/>
        <v>2.122290559503651E-2</v>
      </c>
      <c r="I7" s="61">
        <v>0.93340000000000001</v>
      </c>
      <c r="J7" s="2">
        <v>0.52370000000000005</v>
      </c>
      <c r="K7" s="83" t="s">
        <v>284</v>
      </c>
    </row>
    <row r="8" spans="1:11" x14ac:dyDescent="0.25">
      <c r="A8" s="76" t="s">
        <v>285</v>
      </c>
      <c r="B8" s="52">
        <v>0.217504</v>
      </c>
      <c r="C8" s="53">
        <v>0.31287500000000001</v>
      </c>
      <c r="D8" s="53">
        <v>0.165408</v>
      </c>
      <c r="E8" s="53">
        <v>0.16819899999999999</v>
      </c>
      <c r="F8" s="17">
        <f t="shared" si="0"/>
        <v>0.21599650000000001</v>
      </c>
      <c r="G8" s="18">
        <f t="shared" si="1"/>
        <v>6.8875524576344757E-2</v>
      </c>
      <c r="H8" s="18">
        <f t="shared" si="2"/>
        <v>3.4437762288172379E-2</v>
      </c>
      <c r="I8" s="52">
        <v>0.1008</v>
      </c>
      <c r="J8" s="53">
        <v>0.34360000000000002</v>
      </c>
      <c r="K8" s="54">
        <v>3.6900000000000002E-2</v>
      </c>
    </row>
    <row r="10" spans="1:11" ht="18.5" x14ac:dyDescent="0.3">
      <c r="A10" s="112" t="s">
        <v>280</v>
      </c>
      <c r="B10" s="38" t="s">
        <v>287</v>
      </c>
    </row>
    <row r="11" spans="1:11" ht="15" x14ac:dyDescent="0.3">
      <c r="B11" s="180" t="s">
        <v>452</v>
      </c>
      <c r="C11" s="181"/>
      <c r="D11" s="181"/>
      <c r="E11" s="181"/>
      <c r="F11" s="182"/>
    </row>
    <row r="12" spans="1:11" x14ac:dyDescent="0.3">
      <c r="B12" s="11" t="s">
        <v>44</v>
      </c>
      <c r="C12" s="11" t="s">
        <v>45</v>
      </c>
      <c r="D12" s="11" t="s">
        <v>46</v>
      </c>
      <c r="E12" s="11" t="s">
        <v>47</v>
      </c>
      <c r="F12" s="6" t="s">
        <v>40</v>
      </c>
      <c r="G12" s="7" t="s">
        <v>41</v>
      </c>
      <c r="H12" s="7" t="s">
        <v>42</v>
      </c>
      <c r="I12" s="183" t="s">
        <v>43</v>
      </c>
      <c r="J12" s="184"/>
      <c r="K12" s="185"/>
    </row>
    <row r="13" spans="1:11" x14ac:dyDescent="0.25">
      <c r="A13" s="74" t="s">
        <v>283</v>
      </c>
      <c r="B13" s="49">
        <v>0.30074099999999998</v>
      </c>
      <c r="C13" s="50">
        <v>0.38181900000000002</v>
      </c>
      <c r="D13" s="50">
        <v>0.38735000000000003</v>
      </c>
      <c r="E13" s="50">
        <v>0.405752</v>
      </c>
      <c r="F13" s="12">
        <f>AVERAGE(B13:E13)</f>
        <v>0.36891550000000006</v>
      </c>
      <c r="G13" s="13">
        <f>STDEV(B13:E13)</f>
        <v>4.6586912629334745E-2</v>
      </c>
      <c r="H13" s="14">
        <f>G13/SQRT(COUNT(B13:E13))</f>
        <v>2.3293456314667373E-2</v>
      </c>
      <c r="I13" s="57" t="s">
        <v>283</v>
      </c>
      <c r="J13" s="95"/>
      <c r="K13" s="96"/>
    </row>
    <row r="14" spans="1:11" x14ac:dyDescent="0.25">
      <c r="A14" s="75" t="s">
        <v>286</v>
      </c>
      <c r="B14" s="61">
        <v>0.33420899999999998</v>
      </c>
      <c r="C14" s="2">
        <v>0.63770199999999999</v>
      </c>
      <c r="D14" s="2">
        <v>0.484292</v>
      </c>
      <c r="E14" s="2">
        <v>0.52957699999999996</v>
      </c>
      <c r="F14" s="91">
        <f t="shared" ref="F14:F16" si="3">AVERAGE(B14:E14)</f>
        <v>0.49644499999999997</v>
      </c>
      <c r="G14" s="35">
        <f t="shared" ref="G14:G16" si="4">STDEV(B14:E14)</f>
        <v>0.12585637922913037</v>
      </c>
      <c r="H14" s="92">
        <f t="shared" ref="H14:H16" si="5">G14/SQRT(COUNT(B14:E14))</f>
        <v>6.2928189614565186E-2</v>
      </c>
      <c r="I14" s="61">
        <v>0.79149999999999998</v>
      </c>
      <c r="J14" s="3" t="s">
        <v>286</v>
      </c>
      <c r="K14" s="97"/>
    </row>
    <row r="15" spans="1:11" x14ac:dyDescent="0.25">
      <c r="A15" s="75" t="s">
        <v>284</v>
      </c>
      <c r="B15" s="61">
        <v>0.47880400000000001</v>
      </c>
      <c r="C15" s="2">
        <v>0.54021200000000003</v>
      </c>
      <c r="D15" s="2">
        <v>0.58038699999999999</v>
      </c>
      <c r="E15" s="2">
        <v>0.519119</v>
      </c>
      <c r="F15" s="91">
        <f t="shared" si="3"/>
        <v>0.5296305</v>
      </c>
      <c r="G15" s="35">
        <f t="shared" si="4"/>
        <v>4.2355696858077226E-2</v>
      </c>
      <c r="H15" s="92">
        <f t="shared" si="5"/>
        <v>2.1177848429038613E-2</v>
      </c>
      <c r="I15" s="61">
        <v>0.65720000000000001</v>
      </c>
      <c r="J15" s="2">
        <v>0.99480000000000002</v>
      </c>
      <c r="K15" s="83" t="s">
        <v>284</v>
      </c>
    </row>
    <row r="16" spans="1:11" x14ac:dyDescent="0.25">
      <c r="A16" s="76" t="s">
        <v>285</v>
      </c>
      <c r="B16" s="52">
        <v>0.97668600000000005</v>
      </c>
      <c r="C16" s="53">
        <v>1.4030800000000001</v>
      </c>
      <c r="D16" s="53">
        <v>0.67545500000000003</v>
      </c>
      <c r="E16" s="53">
        <v>0.60538700000000001</v>
      </c>
      <c r="F16" s="17">
        <f t="shared" si="3"/>
        <v>0.91515199999999997</v>
      </c>
      <c r="G16" s="18">
        <f t="shared" si="4"/>
        <v>0.36298263198762959</v>
      </c>
      <c r="H16" s="19">
        <f t="shared" si="5"/>
        <v>0.18149131599381479</v>
      </c>
      <c r="I16" s="52">
        <v>8.6999999999999994E-3</v>
      </c>
      <c r="J16" s="53">
        <v>4.41E-2</v>
      </c>
      <c r="K16" s="54">
        <v>6.6699999999999995E-2</v>
      </c>
    </row>
    <row r="19" spans="1:11" ht="15.5" x14ac:dyDescent="0.3">
      <c r="A19" s="112" t="s">
        <v>280</v>
      </c>
      <c r="B19" s="38" t="s">
        <v>289</v>
      </c>
    </row>
    <row r="20" spans="1:11" x14ac:dyDescent="0.3">
      <c r="B20" s="180" t="s">
        <v>453</v>
      </c>
      <c r="C20" s="181"/>
      <c r="D20" s="181"/>
      <c r="E20" s="181"/>
      <c r="F20" s="182"/>
    </row>
    <row r="21" spans="1:11" x14ac:dyDescent="0.3">
      <c r="B21" s="11" t="s">
        <v>44</v>
      </c>
      <c r="C21" s="11" t="s">
        <v>45</v>
      </c>
      <c r="D21" s="11" t="s">
        <v>46</v>
      </c>
      <c r="E21" s="11" t="s">
        <v>47</v>
      </c>
      <c r="F21" s="6" t="s">
        <v>40</v>
      </c>
      <c r="G21" s="7" t="s">
        <v>41</v>
      </c>
      <c r="H21" s="7" t="s">
        <v>42</v>
      </c>
      <c r="I21" s="183" t="s">
        <v>43</v>
      </c>
      <c r="J21" s="184"/>
      <c r="K21" s="185"/>
    </row>
    <row r="22" spans="1:11" x14ac:dyDescent="0.25">
      <c r="A22" s="74" t="s">
        <v>283</v>
      </c>
      <c r="B22" s="49">
        <v>0.10605199999999999</v>
      </c>
      <c r="C22" s="50">
        <v>0.14852799999999999</v>
      </c>
      <c r="D22" s="50">
        <v>0.12643299999999999</v>
      </c>
      <c r="E22" s="51">
        <v>0.153776</v>
      </c>
      <c r="F22" s="12">
        <f>AVERAGE(B22:E22)</f>
        <v>0.13369724999999999</v>
      </c>
      <c r="G22" s="13">
        <f>STDEV(B22:E22)</f>
        <v>2.1909940839339104E-2</v>
      </c>
      <c r="H22" s="14">
        <f>G22/SQRT(COUNT(B22:E22))</f>
        <v>1.0954970419669552E-2</v>
      </c>
      <c r="I22" s="81" t="s">
        <v>283</v>
      </c>
      <c r="J22" s="95"/>
      <c r="K22" s="96"/>
    </row>
    <row r="23" spans="1:11" x14ac:dyDescent="0.25">
      <c r="A23" s="75" t="s">
        <v>286</v>
      </c>
      <c r="B23" s="61">
        <v>0.13028500000000001</v>
      </c>
      <c r="C23" s="2">
        <v>0.14038500000000001</v>
      </c>
      <c r="D23" s="2">
        <v>0.12927900000000001</v>
      </c>
      <c r="E23" s="65">
        <v>0.102618</v>
      </c>
      <c r="F23" s="91">
        <f t="shared" ref="F23:F25" si="6">AVERAGE(B23:E23)</f>
        <v>0.12564175</v>
      </c>
      <c r="G23" s="35">
        <f t="shared" ref="G23:G25" si="7">STDEV(B23:E23)</f>
        <v>1.6147712353457477E-2</v>
      </c>
      <c r="H23" s="92">
        <f t="shared" ref="H23:H25" si="8">G23/SQRT(COUNT(B23:E23))</f>
        <v>8.0738561767287383E-3</v>
      </c>
      <c r="I23" s="2">
        <v>0.99</v>
      </c>
      <c r="J23" s="3" t="s">
        <v>286</v>
      </c>
      <c r="K23" s="97"/>
    </row>
    <row r="24" spans="1:11" x14ac:dyDescent="0.25">
      <c r="A24" s="75" t="s">
        <v>284</v>
      </c>
      <c r="B24" s="61">
        <v>0.14727299999999999</v>
      </c>
      <c r="C24" s="2">
        <v>0.16476499999999999</v>
      </c>
      <c r="D24" s="2">
        <v>0.12007</v>
      </c>
      <c r="E24" s="65">
        <v>0.13641400000000001</v>
      </c>
      <c r="F24" s="91">
        <f t="shared" si="6"/>
        <v>0.14213049999999999</v>
      </c>
      <c r="G24" s="35">
        <f t="shared" si="7"/>
        <v>1.8780396951786398E-2</v>
      </c>
      <c r="H24" s="92">
        <f t="shared" si="8"/>
        <v>9.3901984758931988E-3</v>
      </c>
      <c r="I24" s="2">
        <v>0.98850000000000005</v>
      </c>
      <c r="J24" s="2">
        <v>0.92449999999999999</v>
      </c>
      <c r="K24" s="83" t="s">
        <v>284</v>
      </c>
    </row>
    <row r="25" spans="1:11" x14ac:dyDescent="0.25">
      <c r="A25" s="76" t="s">
        <v>285</v>
      </c>
      <c r="B25" s="52">
        <v>0.20300599999999999</v>
      </c>
      <c r="C25" s="53">
        <v>0.32355499999999998</v>
      </c>
      <c r="D25" s="53">
        <v>0.17519199999999999</v>
      </c>
      <c r="E25" s="54">
        <v>0.190833</v>
      </c>
      <c r="F25" s="17">
        <f t="shared" si="6"/>
        <v>0.2231465</v>
      </c>
      <c r="G25" s="18">
        <f t="shared" si="7"/>
        <v>6.7900179098929273E-2</v>
      </c>
      <c r="H25" s="19">
        <f t="shared" si="8"/>
        <v>3.3950089549464636E-2</v>
      </c>
      <c r="I25" s="53">
        <v>2.58E-2</v>
      </c>
      <c r="J25" s="53">
        <v>1.52E-2</v>
      </c>
      <c r="K25" s="54">
        <v>4.4699999999999997E-2</v>
      </c>
    </row>
    <row r="27" spans="1:11" ht="15.5" x14ac:dyDescent="0.3">
      <c r="A27" s="112" t="s">
        <v>280</v>
      </c>
      <c r="B27" s="38" t="s">
        <v>290</v>
      </c>
    </row>
    <row r="28" spans="1:11" x14ac:dyDescent="0.3">
      <c r="B28" s="180" t="s">
        <v>454</v>
      </c>
      <c r="C28" s="181"/>
      <c r="D28" s="181"/>
      <c r="E28" s="181"/>
      <c r="F28" s="182"/>
    </row>
    <row r="29" spans="1:11" x14ac:dyDescent="0.3">
      <c r="B29" s="11" t="s">
        <v>44</v>
      </c>
      <c r="C29" s="11" t="s">
        <v>45</v>
      </c>
      <c r="D29" s="11" t="s">
        <v>46</v>
      </c>
      <c r="E29" s="11" t="s">
        <v>47</v>
      </c>
      <c r="F29" s="6" t="s">
        <v>40</v>
      </c>
      <c r="G29" s="7" t="s">
        <v>41</v>
      </c>
      <c r="H29" s="7" t="s">
        <v>42</v>
      </c>
      <c r="I29" s="183" t="s">
        <v>43</v>
      </c>
      <c r="J29" s="184"/>
      <c r="K29" s="185"/>
    </row>
    <row r="30" spans="1:11" x14ac:dyDescent="0.25">
      <c r="A30" s="74" t="s">
        <v>283</v>
      </c>
      <c r="B30" s="49">
        <v>0.23572499999999999</v>
      </c>
      <c r="C30" s="50">
        <v>0.33937699999999998</v>
      </c>
      <c r="D30" s="50">
        <v>0.28042099999999998</v>
      </c>
      <c r="E30" s="50">
        <v>0.314724</v>
      </c>
      <c r="F30" s="12">
        <f>AVERAGE(B30:E30)</f>
        <v>0.29256175000000001</v>
      </c>
      <c r="G30" s="13">
        <f>STDEV(B30:E30)</f>
        <v>4.4946809003346432E-2</v>
      </c>
      <c r="H30" s="14">
        <f>G30/SQRT(COUNT(B30:E30))</f>
        <v>2.2473404501673216E-2</v>
      </c>
      <c r="I30" s="57" t="s">
        <v>283</v>
      </c>
      <c r="J30" s="95"/>
      <c r="K30" s="96"/>
    </row>
    <row r="31" spans="1:11" x14ac:dyDescent="0.25">
      <c r="A31" s="75" t="s">
        <v>286</v>
      </c>
      <c r="B31" s="61">
        <v>0.26620100000000002</v>
      </c>
      <c r="C31" s="2">
        <v>0.34466599999999997</v>
      </c>
      <c r="D31" s="2">
        <v>0.27562700000000001</v>
      </c>
      <c r="E31" s="2">
        <v>0.26131300000000002</v>
      </c>
      <c r="F31" s="91">
        <f t="shared" ref="F31:F33" si="9">AVERAGE(B31:E31)</f>
        <v>0.28695175000000006</v>
      </c>
      <c r="G31" s="35">
        <f t="shared" ref="G31:G33" si="10">STDEV(B31:E31)</f>
        <v>3.8932093627879159E-2</v>
      </c>
      <c r="H31" s="92">
        <f t="shared" ref="H31:H33" si="11">G31/SQRT(COUNT(B31:E31))</f>
        <v>1.946604681393958E-2</v>
      </c>
      <c r="I31" s="61">
        <v>0.99880000000000002</v>
      </c>
      <c r="J31" s="3" t="s">
        <v>286</v>
      </c>
      <c r="K31" s="97"/>
    </row>
    <row r="32" spans="1:11" x14ac:dyDescent="0.25">
      <c r="A32" s="75" t="s">
        <v>284</v>
      </c>
      <c r="B32" s="61">
        <v>0.39854299999999998</v>
      </c>
      <c r="C32" s="2">
        <v>0.36969600000000002</v>
      </c>
      <c r="D32" s="2">
        <v>0.34260400000000002</v>
      </c>
      <c r="E32" s="2">
        <v>0.28862700000000002</v>
      </c>
      <c r="F32" s="91">
        <f t="shared" si="9"/>
        <v>0.3498675</v>
      </c>
      <c r="G32" s="35">
        <f t="shared" si="10"/>
        <v>4.6781873216735048E-2</v>
      </c>
      <c r="H32" s="92">
        <f t="shared" si="11"/>
        <v>2.3390936608367524E-2</v>
      </c>
      <c r="I32" s="61">
        <v>0.46329999999999999</v>
      </c>
      <c r="J32" s="2">
        <v>0.38719999999999999</v>
      </c>
      <c r="K32" s="83" t="s">
        <v>284</v>
      </c>
    </row>
    <row r="33" spans="1:11" x14ac:dyDescent="0.25">
      <c r="A33" s="76" t="s">
        <v>285</v>
      </c>
      <c r="B33" s="52">
        <v>0.57633199999999996</v>
      </c>
      <c r="C33" s="53">
        <v>0.52230100000000002</v>
      </c>
      <c r="D33" s="53">
        <v>0.442772</v>
      </c>
      <c r="E33" s="53">
        <v>0.40733999999999998</v>
      </c>
      <c r="F33" s="17">
        <f t="shared" si="9"/>
        <v>0.48718624999999999</v>
      </c>
      <c r="G33" s="18">
        <f t="shared" si="10"/>
        <v>7.6437468239840906E-2</v>
      </c>
      <c r="H33" s="19">
        <f t="shared" si="11"/>
        <v>3.8218734119920453E-2</v>
      </c>
      <c r="I33" s="52">
        <v>1.2999999999999999E-3</v>
      </c>
      <c r="J33" s="53">
        <v>1E-3</v>
      </c>
      <c r="K33" s="54">
        <v>1.6299999999999999E-2</v>
      </c>
    </row>
  </sheetData>
  <mergeCells count="8">
    <mergeCell ref="I29:K29"/>
    <mergeCell ref="B3:F3"/>
    <mergeCell ref="B11:F11"/>
    <mergeCell ref="B20:F20"/>
    <mergeCell ref="B28:F28"/>
    <mergeCell ref="I4:K4"/>
    <mergeCell ref="I21:K21"/>
    <mergeCell ref="I12:K12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0E8D2-D692-4723-A9D3-22A202AD666A}">
  <dimension ref="A2:K33"/>
  <sheetViews>
    <sheetView workbookViewId="0">
      <selection activeCell="M18" sqref="M18"/>
    </sheetView>
  </sheetViews>
  <sheetFormatPr defaultRowHeight="14" x14ac:dyDescent="0.3"/>
  <sheetData>
    <row r="2" spans="1:11" ht="18.5" x14ac:dyDescent="0.3">
      <c r="A2" s="112" t="s">
        <v>292</v>
      </c>
      <c r="B2" s="38" t="s">
        <v>455</v>
      </c>
    </row>
    <row r="3" spans="1:11" x14ac:dyDescent="0.3">
      <c r="B3" s="180" t="s">
        <v>282</v>
      </c>
      <c r="C3" s="181"/>
      <c r="D3" s="181"/>
      <c r="E3" s="181"/>
      <c r="F3" s="182"/>
    </row>
    <row r="4" spans="1:11" x14ac:dyDescent="0.3">
      <c r="B4" s="9" t="s">
        <v>44</v>
      </c>
      <c r="C4" s="9" t="s">
        <v>45</v>
      </c>
      <c r="D4" s="9" t="s">
        <v>46</v>
      </c>
      <c r="E4" s="77" t="s">
        <v>47</v>
      </c>
      <c r="F4" s="6" t="s">
        <v>40</v>
      </c>
      <c r="G4" s="7" t="s">
        <v>41</v>
      </c>
      <c r="H4" s="7" t="s">
        <v>42</v>
      </c>
      <c r="I4" s="176" t="s">
        <v>43</v>
      </c>
      <c r="J4" s="177"/>
      <c r="K4" s="178"/>
    </row>
    <row r="5" spans="1:11" x14ac:dyDescent="0.25">
      <c r="A5" s="74" t="s">
        <v>283</v>
      </c>
      <c r="B5" s="49">
        <v>8.3555000000000004E-2</v>
      </c>
      <c r="C5" s="50">
        <v>8.7068999999999994E-2</v>
      </c>
      <c r="D5" s="50">
        <v>5.6750000000000002E-2</v>
      </c>
      <c r="E5" s="50">
        <v>7.9773999999999998E-2</v>
      </c>
      <c r="F5" s="12">
        <f>AVERAGE(B5:E5)</f>
        <v>7.6786999999999994E-2</v>
      </c>
      <c r="G5" s="13">
        <f>STDEV(B5:E5)</f>
        <v>1.3686110794037414E-2</v>
      </c>
      <c r="H5" s="13">
        <f>G5/SQRT(COUNT(B5:E5))</f>
        <v>6.8430553970187068E-3</v>
      </c>
      <c r="I5" s="57" t="s">
        <v>283</v>
      </c>
      <c r="J5" s="95"/>
      <c r="K5" s="96"/>
    </row>
    <row r="6" spans="1:11" x14ac:dyDescent="0.25">
      <c r="A6" s="75" t="s">
        <v>286</v>
      </c>
      <c r="B6" s="61">
        <v>0.104342</v>
      </c>
      <c r="C6" s="2">
        <v>0.10588</v>
      </c>
      <c r="D6" s="2">
        <v>8.5613999999999996E-2</v>
      </c>
      <c r="E6" s="2">
        <v>8.8676000000000005E-2</v>
      </c>
      <c r="F6" s="91">
        <f t="shared" ref="F6:F8" si="0">AVERAGE(B6:E6)</f>
        <v>9.6127999999999991E-2</v>
      </c>
      <c r="G6" s="35">
        <f t="shared" ref="G6:G8" si="1">STDEV(B6:E6)</f>
        <v>1.0466578555892402E-2</v>
      </c>
      <c r="H6" s="35">
        <f t="shared" ref="H6:H8" si="2">G6/SQRT(COUNT(B6:E6))</f>
        <v>5.2332892779462011E-3</v>
      </c>
      <c r="I6" s="61">
        <v>0.50480000000000003</v>
      </c>
      <c r="J6" s="3" t="s">
        <v>286</v>
      </c>
      <c r="K6" s="97"/>
    </row>
    <row r="7" spans="1:11" x14ac:dyDescent="0.25">
      <c r="A7" s="75" t="s">
        <v>284</v>
      </c>
      <c r="B7" s="61">
        <v>0.105152</v>
      </c>
      <c r="C7" s="2">
        <v>0.108581</v>
      </c>
      <c r="D7" s="2">
        <v>7.3548000000000002E-2</v>
      </c>
      <c r="E7" s="2">
        <v>7.0346000000000006E-2</v>
      </c>
      <c r="F7" s="91">
        <f t="shared" si="0"/>
        <v>8.9406750000000007E-2</v>
      </c>
      <c r="G7" s="35">
        <f t="shared" si="1"/>
        <v>2.0251558810373018E-2</v>
      </c>
      <c r="H7" s="35">
        <f t="shared" si="2"/>
        <v>1.0125779405186509E-2</v>
      </c>
      <c r="I7" s="61">
        <v>0.78749999999999998</v>
      </c>
      <c r="J7" s="2">
        <v>0.95809999999999995</v>
      </c>
      <c r="K7" s="83" t="s">
        <v>284</v>
      </c>
    </row>
    <row r="8" spans="1:11" x14ac:dyDescent="0.25">
      <c r="A8" s="76" t="s">
        <v>285</v>
      </c>
      <c r="B8" s="52">
        <v>0.12795300000000001</v>
      </c>
      <c r="C8" s="53">
        <v>0.15721099999999999</v>
      </c>
      <c r="D8" s="53">
        <v>9.5374E-2</v>
      </c>
      <c r="E8" s="53">
        <v>0.105392</v>
      </c>
      <c r="F8" s="17">
        <f t="shared" si="0"/>
        <v>0.12148249999999999</v>
      </c>
      <c r="G8" s="18">
        <f t="shared" si="1"/>
        <v>2.744054812985099E-2</v>
      </c>
      <c r="H8" s="18">
        <f t="shared" si="2"/>
        <v>1.3720274064925495E-2</v>
      </c>
      <c r="I8" s="52">
        <v>2.7699999999999999E-2</v>
      </c>
      <c r="J8" s="53">
        <v>0.28770000000000001</v>
      </c>
      <c r="K8" s="54">
        <v>0.13550000000000001</v>
      </c>
    </row>
    <row r="10" spans="1:11" ht="18.5" x14ac:dyDescent="0.3">
      <c r="A10" s="112" t="s">
        <v>292</v>
      </c>
      <c r="B10" s="38" t="s">
        <v>456</v>
      </c>
    </row>
    <row r="11" spans="1:11" x14ac:dyDescent="0.3">
      <c r="B11" s="180" t="s">
        <v>288</v>
      </c>
      <c r="C11" s="181"/>
      <c r="D11" s="181"/>
      <c r="E11" s="181"/>
      <c r="F11" s="182"/>
    </row>
    <row r="12" spans="1:11" x14ac:dyDescent="0.3">
      <c r="B12" s="9" t="s">
        <v>44</v>
      </c>
      <c r="C12" s="9" t="s">
        <v>45</v>
      </c>
      <c r="D12" s="9" t="s">
        <v>46</v>
      </c>
      <c r="E12" s="77" t="s">
        <v>47</v>
      </c>
      <c r="F12" s="6" t="s">
        <v>40</v>
      </c>
      <c r="G12" s="7" t="s">
        <v>41</v>
      </c>
      <c r="H12" s="7" t="s">
        <v>42</v>
      </c>
      <c r="I12" s="183" t="s">
        <v>43</v>
      </c>
      <c r="J12" s="184"/>
      <c r="K12" s="185"/>
    </row>
    <row r="13" spans="1:11" x14ac:dyDescent="0.25">
      <c r="A13" s="74" t="s">
        <v>283</v>
      </c>
      <c r="B13" s="49">
        <v>0.21670200000000001</v>
      </c>
      <c r="C13" s="50">
        <v>0.26467099999999999</v>
      </c>
      <c r="D13" s="50">
        <v>0.29785699999999998</v>
      </c>
      <c r="E13" s="50">
        <v>0.30976599999999999</v>
      </c>
      <c r="F13" s="12">
        <f>AVERAGE(B13:E13)</f>
        <v>0.27224899999999996</v>
      </c>
      <c r="G13" s="13">
        <f>STDEV(B13:E13)</f>
        <v>4.1658093435330223E-2</v>
      </c>
      <c r="H13" s="14">
        <f>G13/SQRT(COUNT(B13:E13))</f>
        <v>2.0829046717665112E-2</v>
      </c>
      <c r="I13" s="57" t="s">
        <v>283</v>
      </c>
      <c r="J13" s="95"/>
      <c r="K13" s="96"/>
    </row>
    <row r="14" spans="1:11" x14ac:dyDescent="0.25">
      <c r="A14" s="75" t="s">
        <v>286</v>
      </c>
      <c r="B14" s="61">
        <v>0.39343099999999998</v>
      </c>
      <c r="C14" s="2">
        <v>0.51720699999999997</v>
      </c>
      <c r="D14" s="2">
        <v>0.34320600000000001</v>
      </c>
      <c r="E14" s="2">
        <v>0.41994599999999999</v>
      </c>
      <c r="F14" s="91">
        <f t="shared" ref="F14:F16" si="3">AVERAGE(B14:E14)</f>
        <v>0.41844749999999997</v>
      </c>
      <c r="G14" s="35">
        <f t="shared" ref="G14:G16" si="4">STDEV(B14:E14)</f>
        <v>7.3127270191541568E-2</v>
      </c>
      <c r="H14" s="92">
        <f t="shared" ref="H14:H16" si="5">G14/SQRT(COUNT(B14:E14))</f>
        <v>3.6563635095770784E-2</v>
      </c>
      <c r="I14" s="61">
        <v>0.33639999999999998</v>
      </c>
      <c r="J14" s="3" t="s">
        <v>286</v>
      </c>
      <c r="K14" s="97"/>
    </row>
    <row r="15" spans="1:11" x14ac:dyDescent="0.25">
      <c r="A15" s="75" t="s">
        <v>284</v>
      </c>
      <c r="B15" s="61">
        <v>0.438969</v>
      </c>
      <c r="C15" s="2">
        <v>0.41553400000000001</v>
      </c>
      <c r="D15" s="2">
        <v>0.46774300000000002</v>
      </c>
      <c r="E15" s="2">
        <v>0.38179800000000003</v>
      </c>
      <c r="F15" s="91">
        <f t="shared" si="3"/>
        <v>0.42601100000000003</v>
      </c>
      <c r="G15" s="35">
        <f t="shared" si="4"/>
        <v>3.6396091759052E-2</v>
      </c>
      <c r="H15" s="92">
        <f t="shared" si="5"/>
        <v>1.8198045879526E-2</v>
      </c>
      <c r="I15" s="61">
        <v>0.29709999999999998</v>
      </c>
      <c r="J15" s="2">
        <v>0.99970000000000003</v>
      </c>
      <c r="K15" s="83" t="s">
        <v>284</v>
      </c>
    </row>
    <row r="16" spans="1:11" x14ac:dyDescent="0.25">
      <c r="A16" s="76" t="s">
        <v>285</v>
      </c>
      <c r="B16" s="52">
        <v>0.82186499999999996</v>
      </c>
      <c r="C16" s="53">
        <v>0.984877</v>
      </c>
      <c r="D16" s="53">
        <v>0.56300399999999995</v>
      </c>
      <c r="E16" s="53">
        <v>0.53331300000000004</v>
      </c>
      <c r="F16" s="17">
        <f t="shared" si="3"/>
        <v>0.72576474999999996</v>
      </c>
      <c r="G16" s="18">
        <f t="shared" si="4"/>
        <v>0.21594995868545572</v>
      </c>
      <c r="H16" s="19">
        <f t="shared" si="5"/>
        <v>0.10797497934272786</v>
      </c>
      <c r="I16" s="52">
        <v>6.9999999999999999E-4</v>
      </c>
      <c r="J16" s="53">
        <v>1.38E-2</v>
      </c>
      <c r="K16" s="54">
        <v>1.6199999999999999E-2</v>
      </c>
    </row>
    <row r="19" spans="1:11" ht="18.5" x14ac:dyDescent="0.3">
      <c r="A19" s="112" t="s">
        <v>292</v>
      </c>
      <c r="B19" s="38" t="s">
        <v>656</v>
      </c>
    </row>
    <row r="20" spans="1:11" x14ac:dyDescent="0.3">
      <c r="B20" s="180" t="s">
        <v>657</v>
      </c>
      <c r="C20" s="181"/>
      <c r="D20" s="181"/>
      <c r="E20" s="181"/>
      <c r="F20" s="182"/>
    </row>
    <row r="21" spans="1:11" x14ac:dyDescent="0.3">
      <c r="B21" s="9" t="s">
        <v>44</v>
      </c>
      <c r="C21" s="9" t="s">
        <v>45</v>
      </c>
      <c r="D21" s="9" t="s">
        <v>46</v>
      </c>
      <c r="E21" s="77" t="s">
        <v>47</v>
      </c>
      <c r="F21" s="6" t="s">
        <v>40</v>
      </c>
      <c r="G21" s="7" t="s">
        <v>41</v>
      </c>
      <c r="H21" s="7" t="s">
        <v>42</v>
      </c>
      <c r="I21" s="183" t="s">
        <v>43</v>
      </c>
      <c r="J21" s="184"/>
      <c r="K21" s="185"/>
    </row>
    <row r="22" spans="1:11" x14ac:dyDescent="0.25">
      <c r="A22" s="74" t="s">
        <v>283</v>
      </c>
      <c r="B22" s="49">
        <v>0.102703</v>
      </c>
      <c r="C22" s="50">
        <v>9.0676999999999994E-2</v>
      </c>
      <c r="D22" s="50">
        <v>7.8292E-2</v>
      </c>
      <c r="E22" s="50">
        <v>9.9885000000000002E-2</v>
      </c>
      <c r="F22" s="12">
        <f>AVERAGE(B22:E22)</f>
        <v>9.2889250000000007E-2</v>
      </c>
      <c r="G22" s="13">
        <f>STDEV(B22:E22)</f>
        <v>1.1003392882046246E-2</v>
      </c>
      <c r="H22" s="14">
        <f>G22/SQRT(COUNT(B22:E22))</f>
        <v>5.5016964410231229E-3</v>
      </c>
      <c r="I22" s="57" t="s">
        <v>283</v>
      </c>
      <c r="J22" s="95"/>
      <c r="K22" s="96"/>
    </row>
    <row r="23" spans="1:11" x14ac:dyDescent="0.25">
      <c r="A23" s="75" t="s">
        <v>286</v>
      </c>
      <c r="B23" s="61">
        <v>0.10584200000000001</v>
      </c>
      <c r="C23" s="2">
        <v>0.113207</v>
      </c>
      <c r="D23" s="2">
        <v>0.103024</v>
      </c>
      <c r="E23" s="2">
        <v>0.11554200000000001</v>
      </c>
      <c r="F23" s="91">
        <f t="shared" ref="F23:F25" si="6">AVERAGE(B23:E23)</f>
        <v>0.10940374999999999</v>
      </c>
      <c r="G23" s="35">
        <f t="shared" ref="G23:G25" si="7">STDEV(B23:E23)</f>
        <v>5.9309947661978814E-3</v>
      </c>
      <c r="H23" s="92">
        <f t="shared" ref="H23:H25" si="8">G23/SQRT(COUNT(B23:E23))</f>
        <v>2.9654973830989407E-3</v>
      </c>
      <c r="I23" s="61">
        <v>0.28870000000000001</v>
      </c>
      <c r="J23" s="3" t="s">
        <v>286</v>
      </c>
      <c r="K23" s="97"/>
    </row>
    <row r="24" spans="1:11" x14ac:dyDescent="0.25">
      <c r="A24" s="75" t="s">
        <v>284</v>
      </c>
      <c r="B24" s="61">
        <v>0.105878</v>
      </c>
      <c r="C24" s="2">
        <v>0.11161600000000001</v>
      </c>
      <c r="D24" s="2">
        <v>0.113773</v>
      </c>
      <c r="E24" s="2">
        <v>0.103204</v>
      </c>
      <c r="F24" s="91">
        <f t="shared" si="6"/>
        <v>0.10861775000000001</v>
      </c>
      <c r="G24" s="35">
        <f t="shared" si="7"/>
        <v>4.9119251063101518E-3</v>
      </c>
      <c r="H24" s="92">
        <f t="shared" si="8"/>
        <v>2.4559625531550759E-3</v>
      </c>
      <c r="I24" s="61">
        <v>0.32629999999999998</v>
      </c>
      <c r="J24" s="2">
        <v>0.99970000000000003</v>
      </c>
      <c r="K24" s="83" t="s">
        <v>284</v>
      </c>
    </row>
    <row r="25" spans="1:11" x14ac:dyDescent="0.25">
      <c r="A25" s="76" t="s">
        <v>285</v>
      </c>
      <c r="B25" s="52">
        <v>0.122989</v>
      </c>
      <c r="C25" s="53">
        <v>0.14766899999999999</v>
      </c>
      <c r="D25" s="53">
        <v>0.103034</v>
      </c>
      <c r="E25" s="53">
        <v>0.10384</v>
      </c>
      <c r="F25" s="17">
        <f t="shared" si="6"/>
        <v>0.119383</v>
      </c>
      <c r="G25" s="18">
        <f t="shared" si="7"/>
        <v>2.0991868917908892E-2</v>
      </c>
      <c r="H25" s="19">
        <f t="shared" si="8"/>
        <v>1.0495934458954446E-2</v>
      </c>
      <c r="I25" s="52">
        <v>4.6800000000000001E-2</v>
      </c>
      <c r="J25" s="53">
        <v>0.67749999999999999</v>
      </c>
      <c r="K25" s="54">
        <v>0.62560000000000004</v>
      </c>
    </row>
    <row r="27" spans="1:11" ht="18.5" x14ac:dyDescent="0.3">
      <c r="A27" s="112" t="s">
        <v>292</v>
      </c>
      <c r="B27" s="38" t="s">
        <v>457</v>
      </c>
    </row>
    <row r="28" spans="1:11" x14ac:dyDescent="0.3">
      <c r="B28" s="180" t="s">
        <v>291</v>
      </c>
      <c r="C28" s="181"/>
      <c r="D28" s="181"/>
      <c r="E28" s="181"/>
      <c r="F28" s="182"/>
    </row>
    <row r="29" spans="1:11" x14ac:dyDescent="0.3">
      <c r="B29" s="9" t="s">
        <v>44</v>
      </c>
      <c r="C29" s="9" t="s">
        <v>45</v>
      </c>
      <c r="D29" s="9" t="s">
        <v>46</v>
      </c>
      <c r="E29" s="77" t="s">
        <v>47</v>
      </c>
      <c r="F29" s="6" t="s">
        <v>40</v>
      </c>
      <c r="G29" s="7" t="s">
        <v>41</v>
      </c>
      <c r="H29" s="7" t="s">
        <v>42</v>
      </c>
      <c r="I29" s="183" t="s">
        <v>43</v>
      </c>
      <c r="J29" s="184"/>
      <c r="K29" s="185"/>
    </row>
    <row r="30" spans="1:11" x14ac:dyDescent="0.25">
      <c r="A30" s="74" t="s">
        <v>283</v>
      </c>
      <c r="B30" s="49">
        <v>8.0439999999999998E-2</v>
      </c>
      <c r="C30" s="50">
        <v>0.102655</v>
      </c>
      <c r="D30" s="50">
        <v>6.9599999999999995E-2</v>
      </c>
      <c r="E30" s="50">
        <v>8.8301000000000004E-2</v>
      </c>
      <c r="F30" s="12">
        <f>AVERAGE(B30:E30)</f>
        <v>8.5249000000000005E-2</v>
      </c>
      <c r="G30" s="13">
        <f>STDEV(B30:E30)</f>
        <v>1.3908045896770211E-2</v>
      </c>
      <c r="H30" s="14">
        <f>G30/SQRT(COUNT(B30:E30))</f>
        <v>6.9540229483851055E-3</v>
      </c>
      <c r="I30" s="57" t="s">
        <v>283</v>
      </c>
      <c r="J30" s="95"/>
      <c r="K30" s="96"/>
    </row>
    <row r="31" spans="1:11" x14ac:dyDescent="0.25">
      <c r="A31" s="75" t="s">
        <v>286</v>
      </c>
      <c r="B31" s="61">
        <v>9.9914000000000003E-2</v>
      </c>
      <c r="C31" s="2">
        <v>0.12049</v>
      </c>
      <c r="D31" s="2">
        <v>0.107548</v>
      </c>
      <c r="E31" s="2">
        <v>0.10137699999999999</v>
      </c>
      <c r="F31" s="91">
        <f t="shared" ref="F31:F33" si="9">AVERAGE(B31:E31)</f>
        <v>0.10733225</v>
      </c>
      <c r="G31" s="35">
        <f t="shared" ref="G31:G33" si="10">STDEV(B31:E31)</f>
        <v>9.374937666459443E-3</v>
      </c>
      <c r="H31" s="92">
        <f t="shared" ref="H31:H33" si="11">G31/SQRT(COUNT(B31:E31))</f>
        <v>4.6874688332297215E-3</v>
      </c>
      <c r="I31" s="61">
        <v>0.1237</v>
      </c>
      <c r="J31" s="3" t="s">
        <v>286</v>
      </c>
      <c r="K31" s="97"/>
    </row>
    <row r="32" spans="1:11" x14ac:dyDescent="0.25">
      <c r="A32" s="75" t="s">
        <v>284</v>
      </c>
      <c r="B32" s="61">
        <v>9.8129999999999995E-2</v>
      </c>
      <c r="C32" s="2">
        <v>7.8432000000000002E-2</v>
      </c>
      <c r="D32" s="2">
        <v>0.10245700000000001</v>
      </c>
      <c r="E32" s="2">
        <v>0.106782</v>
      </c>
      <c r="F32" s="91">
        <f t="shared" si="9"/>
        <v>9.6450250000000001E-2</v>
      </c>
      <c r="G32" s="35">
        <f t="shared" si="10"/>
        <v>1.2520716123688769E-2</v>
      </c>
      <c r="H32" s="92">
        <f t="shared" si="11"/>
        <v>6.2603580618443844E-3</v>
      </c>
      <c r="I32" s="61">
        <v>0.61919999999999997</v>
      </c>
      <c r="J32" s="2">
        <v>0.63970000000000005</v>
      </c>
      <c r="K32" s="83" t="s">
        <v>284</v>
      </c>
    </row>
    <row r="33" spans="1:11" x14ac:dyDescent="0.25">
      <c r="A33" s="76" t="s">
        <v>285</v>
      </c>
      <c r="B33" s="52">
        <v>0.11576699999999999</v>
      </c>
      <c r="C33" s="53">
        <v>0.117288</v>
      </c>
      <c r="D33" s="53">
        <v>0.104962</v>
      </c>
      <c r="E33" s="53">
        <v>8.4946999999999995E-2</v>
      </c>
      <c r="F33" s="17">
        <f t="shared" si="9"/>
        <v>0.105741</v>
      </c>
      <c r="G33" s="18">
        <f t="shared" si="10"/>
        <v>1.4909182427841797E-2</v>
      </c>
      <c r="H33" s="19">
        <f t="shared" si="11"/>
        <v>7.4545912139208984E-3</v>
      </c>
      <c r="I33" s="52">
        <v>0.1636</v>
      </c>
      <c r="J33" s="53">
        <v>0.998</v>
      </c>
      <c r="K33" s="54">
        <v>0.7399</v>
      </c>
    </row>
  </sheetData>
  <mergeCells count="8">
    <mergeCell ref="I29:K29"/>
    <mergeCell ref="B3:F3"/>
    <mergeCell ref="B11:F11"/>
    <mergeCell ref="B20:F20"/>
    <mergeCell ref="B28:F28"/>
    <mergeCell ref="I4:K4"/>
    <mergeCell ref="I12:K12"/>
    <mergeCell ref="I21:K21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A66B-FFAA-4375-9923-B15C2D9F6267}">
  <dimension ref="A2:Q50"/>
  <sheetViews>
    <sheetView zoomScaleNormal="100" workbookViewId="0">
      <selection activeCell="L45" sqref="L45"/>
    </sheetView>
  </sheetViews>
  <sheetFormatPr defaultRowHeight="14" x14ac:dyDescent="0.3"/>
  <cols>
    <col min="1" max="1" width="11.6640625" customWidth="1"/>
  </cols>
  <sheetData>
    <row r="2" spans="1:17" ht="15.5" x14ac:dyDescent="0.3">
      <c r="A2" s="112" t="s">
        <v>297</v>
      </c>
      <c r="B2" s="38" t="s">
        <v>460</v>
      </c>
    </row>
    <row r="3" spans="1:17" ht="15.5" x14ac:dyDescent="0.3">
      <c r="B3" s="180" t="s">
        <v>293</v>
      </c>
      <c r="C3" s="181"/>
      <c r="D3" s="181"/>
      <c r="E3" s="181"/>
      <c r="F3" s="182"/>
      <c r="N3" s="38"/>
    </row>
    <row r="4" spans="1:17" x14ac:dyDescent="0.3">
      <c r="B4" s="9" t="s">
        <v>44</v>
      </c>
      <c r="C4" s="9" t="s">
        <v>45</v>
      </c>
      <c r="D4" s="9" t="s">
        <v>46</v>
      </c>
      <c r="E4" s="77" t="s">
        <v>47</v>
      </c>
      <c r="F4" s="6" t="s">
        <v>40</v>
      </c>
      <c r="G4" s="7" t="s">
        <v>41</v>
      </c>
      <c r="H4" s="7" t="s">
        <v>42</v>
      </c>
      <c r="I4" s="176" t="s">
        <v>43</v>
      </c>
      <c r="J4" s="177"/>
      <c r="K4" s="178"/>
    </row>
    <row r="5" spans="1:17" x14ac:dyDescent="0.25">
      <c r="A5" s="74" t="s">
        <v>283</v>
      </c>
      <c r="B5" s="49">
        <v>1.3552059999999999</v>
      </c>
      <c r="C5" s="50">
        <v>1.5564530000000001</v>
      </c>
      <c r="D5" s="50">
        <v>1.427027</v>
      </c>
      <c r="E5" s="50">
        <v>1.7846010000000001</v>
      </c>
      <c r="F5" s="12">
        <f>AVERAGE(B5:E5)</f>
        <v>1.5308217500000001</v>
      </c>
      <c r="G5" s="13">
        <f>STDEV(B5:E5)</f>
        <v>0.1885692715182328</v>
      </c>
      <c r="H5" s="13">
        <f>G5/SQRT(COUNT(B5:E5))</f>
        <v>9.42846357591164E-2</v>
      </c>
      <c r="I5" s="57" t="s">
        <v>283</v>
      </c>
      <c r="J5" s="95"/>
      <c r="K5" s="96"/>
    </row>
    <row r="6" spans="1:17" x14ac:dyDescent="0.25">
      <c r="A6" s="75" t="s">
        <v>286</v>
      </c>
      <c r="B6" s="61">
        <v>1.5993200000000001</v>
      </c>
      <c r="C6" s="2">
        <v>1.6022810000000001</v>
      </c>
      <c r="D6" s="2">
        <v>1.6292960000000001</v>
      </c>
      <c r="E6" s="2">
        <v>1.4884599999999999</v>
      </c>
      <c r="F6" s="91">
        <f t="shared" ref="F6:F8" si="0">AVERAGE(B6:E6)</f>
        <v>1.57983925</v>
      </c>
      <c r="G6" s="35">
        <f t="shared" ref="G6:G8" si="1">STDEV(B6:E6)</f>
        <v>6.2394629081756796E-2</v>
      </c>
      <c r="H6" s="35">
        <f t="shared" ref="H6:H8" si="2">G6/SQRT(COUNT(B6:E6))</f>
        <v>3.1197314540878398E-2</v>
      </c>
      <c r="I6" s="61">
        <v>0.96209999999999996</v>
      </c>
      <c r="J6" s="3" t="s">
        <v>286</v>
      </c>
      <c r="K6" s="97"/>
    </row>
    <row r="7" spans="1:17" x14ac:dyDescent="0.25">
      <c r="A7" s="75" t="s">
        <v>284</v>
      </c>
      <c r="B7" s="61">
        <v>2.070087</v>
      </c>
      <c r="C7" s="2">
        <v>2.0909949999999999</v>
      </c>
      <c r="D7" s="2">
        <v>1.7976240000000001</v>
      </c>
      <c r="E7" s="2">
        <v>2.164933</v>
      </c>
      <c r="F7" s="91">
        <f t="shared" si="0"/>
        <v>2.0309097500000002</v>
      </c>
      <c r="G7" s="35">
        <f t="shared" si="1"/>
        <v>0.1607581691845964</v>
      </c>
      <c r="H7" s="35">
        <f t="shared" si="2"/>
        <v>8.03790845922982E-2</v>
      </c>
      <c r="I7" s="61">
        <v>1.8E-3</v>
      </c>
      <c r="J7" s="2">
        <v>4.0000000000000001E-3</v>
      </c>
      <c r="K7" s="83" t="s">
        <v>284</v>
      </c>
    </row>
    <row r="8" spans="1:17" x14ac:dyDescent="0.25">
      <c r="A8" s="76" t="s">
        <v>285</v>
      </c>
      <c r="B8" s="52">
        <v>1.952248</v>
      </c>
      <c r="C8" s="53">
        <v>2.145384</v>
      </c>
      <c r="D8" s="53">
        <v>2.2482129999999998</v>
      </c>
      <c r="E8" s="53">
        <v>2.2253370000000001</v>
      </c>
      <c r="F8" s="17">
        <f t="shared" si="0"/>
        <v>2.1427955000000001</v>
      </c>
      <c r="G8" s="18">
        <f t="shared" si="1"/>
        <v>0.13446312830041299</v>
      </c>
      <c r="H8" s="18">
        <f t="shared" si="2"/>
        <v>6.7231564150206494E-2</v>
      </c>
      <c r="I8" s="52">
        <v>2.9999999999999997E-4</v>
      </c>
      <c r="J8" s="53">
        <v>6.9999999999999999E-4</v>
      </c>
      <c r="K8" s="54">
        <v>0.69850000000000001</v>
      </c>
    </row>
    <row r="10" spans="1:17" ht="15.5" x14ac:dyDescent="0.3">
      <c r="A10" s="112" t="s">
        <v>297</v>
      </c>
      <c r="B10" s="38" t="s">
        <v>294</v>
      </c>
    </row>
    <row r="11" spans="1:17" x14ac:dyDescent="0.3">
      <c r="B11" s="180" t="s">
        <v>293</v>
      </c>
      <c r="C11" s="181"/>
      <c r="D11" s="181"/>
      <c r="E11" s="181"/>
      <c r="F11" s="182"/>
    </row>
    <row r="12" spans="1:17" x14ac:dyDescent="0.3">
      <c r="B12" s="11" t="s">
        <v>44</v>
      </c>
      <c r="C12" s="11" t="s">
        <v>45</v>
      </c>
      <c r="D12" s="11" t="s">
        <v>46</v>
      </c>
      <c r="E12" s="11" t="s">
        <v>47</v>
      </c>
      <c r="F12" s="6" t="s">
        <v>40</v>
      </c>
      <c r="G12" s="7" t="s">
        <v>41</v>
      </c>
      <c r="H12" s="7" t="s">
        <v>42</v>
      </c>
      <c r="I12" s="183" t="s">
        <v>43</v>
      </c>
      <c r="J12" s="184"/>
      <c r="K12" s="185"/>
    </row>
    <row r="13" spans="1:17" x14ac:dyDescent="0.25">
      <c r="A13" s="74" t="s">
        <v>283</v>
      </c>
      <c r="B13" s="49">
        <v>0.55787600000000004</v>
      </c>
      <c r="C13" s="50">
        <v>0.64408699999999997</v>
      </c>
      <c r="D13" s="50">
        <v>0.56870299999999996</v>
      </c>
      <c r="E13" s="50">
        <v>0.72367000000000004</v>
      </c>
      <c r="F13" s="12">
        <f>AVERAGE(B13:E13)</f>
        <v>0.62358400000000003</v>
      </c>
      <c r="G13" s="13">
        <f>STDEV(B13:E14)</f>
        <v>5.6641646927825355E-2</v>
      </c>
      <c r="H13" s="14">
        <f>G13/SQRT(COUNT(B13:E13))</f>
        <v>2.8320823463912678E-2</v>
      </c>
      <c r="I13" s="81" t="s">
        <v>283</v>
      </c>
      <c r="J13" s="114"/>
      <c r="K13" s="82"/>
      <c r="Q13" s="2"/>
    </row>
    <row r="14" spans="1:17" x14ac:dyDescent="0.25">
      <c r="A14" s="75" t="s">
        <v>286</v>
      </c>
      <c r="B14" s="61">
        <v>0.59281499999999998</v>
      </c>
      <c r="C14" s="2">
        <v>0.58480200000000004</v>
      </c>
      <c r="D14" s="2">
        <v>0.65936099999999997</v>
      </c>
      <c r="E14" s="2">
        <v>0.58293300000000003</v>
      </c>
      <c r="F14" s="91">
        <f t="shared" ref="F14:F16" si="3">AVERAGE(B14:E14)</f>
        <v>0.60497775000000009</v>
      </c>
      <c r="G14" s="35">
        <f t="shared" ref="G14:G16" si="4">STDEV(B14:E15)</f>
        <v>0.21344112529470882</v>
      </c>
      <c r="H14" s="92">
        <f t="shared" ref="H14:H16" si="5">G14/SQRT(COUNT(B14:E14))</f>
        <v>0.10672056264735441</v>
      </c>
      <c r="I14" s="3">
        <v>0.98129999999999995</v>
      </c>
      <c r="J14" s="3" t="s">
        <v>286</v>
      </c>
      <c r="K14" s="103"/>
      <c r="Q14" s="2"/>
    </row>
    <row r="15" spans="1:17" x14ac:dyDescent="0.25">
      <c r="A15" s="75" t="s">
        <v>284</v>
      </c>
      <c r="B15" s="61">
        <v>1.0748690000000001</v>
      </c>
      <c r="C15" s="2">
        <v>0.91688499999999995</v>
      </c>
      <c r="D15" s="2">
        <v>0.92194900000000002</v>
      </c>
      <c r="E15" s="2">
        <v>1.0423880000000001</v>
      </c>
      <c r="F15" s="91">
        <f t="shared" si="3"/>
        <v>0.98902274999999995</v>
      </c>
      <c r="G15" s="35">
        <f t="shared" si="4"/>
        <v>7.3706610585482779E-2</v>
      </c>
      <c r="H15" s="92">
        <f t="shared" si="5"/>
        <v>3.685330529274139E-2</v>
      </c>
      <c r="I15" s="3" t="s">
        <v>49</v>
      </c>
      <c r="J15" s="3" t="s">
        <v>49</v>
      </c>
      <c r="K15" s="83" t="s">
        <v>284</v>
      </c>
      <c r="Q15" s="2"/>
    </row>
    <row r="16" spans="1:17" x14ac:dyDescent="0.25">
      <c r="A16" s="76" t="s">
        <v>285</v>
      </c>
      <c r="B16" s="52">
        <v>0.94048100000000001</v>
      </c>
      <c r="C16" s="53">
        <v>1.051572</v>
      </c>
      <c r="D16" s="53">
        <v>0.93350200000000005</v>
      </c>
      <c r="E16" s="53">
        <v>1.08453</v>
      </c>
      <c r="F16" s="17">
        <f t="shared" si="3"/>
        <v>1.00252125</v>
      </c>
      <c r="G16" s="18">
        <f t="shared" si="4"/>
        <v>7.6907001507773409E-2</v>
      </c>
      <c r="H16" s="19">
        <f t="shared" si="5"/>
        <v>3.8453500753886705E-2</v>
      </c>
      <c r="I16" s="80" t="s">
        <v>49</v>
      </c>
      <c r="J16" s="80" t="s">
        <v>49</v>
      </c>
      <c r="K16" s="84">
        <v>0.99260000000000004</v>
      </c>
      <c r="Q16" s="2"/>
    </row>
    <row r="19" spans="1:15" ht="16.5" x14ac:dyDescent="0.3">
      <c r="A19" s="112" t="s">
        <v>297</v>
      </c>
      <c r="B19" s="38" t="s">
        <v>459</v>
      </c>
    </row>
    <row r="20" spans="1:15" x14ac:dyDescent="0.3">
      <c r="B20" s="180" t="s">
        <v>293</v>
      </c>
      <c r="C20" s="181"/>
      <c r="D20" s="181"/>
      <c r="E20" s="181"/>
      <c r="F20" s="182"/>
      <c r="O20" s="2"/>
    </row>
    <row r="21" spans="1:15" x14ac:dyDescent="0.3">
      <c r="B21" s="11" t="s">
        <v>44</v>
      </c>
      <c r="C21" s="11" t="s">
        <v>45</v>
      </c>
      <c r="D21" s="11" t="s">
        <v>46</v>
      </c>
      <c r="E21" s="11" t="s">
        <v>47</v>
      </c>
      <c r="F21" s="6" t="s">
        <v>40</v>
      </c>
      <c r="G21" s="7" t="s">
        <v>41</v>
      </c>
      <c r="H21" s="7" t="s">
        <v>42</v>
      </c>
      <c r="I21" s="183" t="s">
        <v>43</v>
      </c>
      <c r="J21" s="184"/>
      <c r="K21" s="185"/>
      <c r="O21" s="2"/>
    </row>
    <row r="22" spans="1:15" x14ac:dyDescent="0.25">
      <c r="A22" s="74" t="s">
        <v>283</v>
      </c>
      <c r="B22" s="49">
        <v>1.434588</v>
      </c>
      <c r="C22" s="50">
        <v>1.4522040000000001</v>
      </c>
      <c r="D22" s="50">
        <v>1.404021</v>
      </c>
      <c r="E22" s="50">
        <v>1.6484989999999999</v>
      </c>
      <c r="F22" s="12">
        <f>AVERAGE(B22:E22)</f>
        <v>1.484828</v>
      </c>
      <c r="G22" s="13">
        <f>STDEV(B22:E22)</f>
        <v>0.11091490802412449</v>
      </c>
      <c r="H22" s="14">
        <f>G22/SQRT(COUNT(B22:E22))</f>
        <v>5.5457454012062243E-2</v>
      </c>
      <c r="I22" s="57" t="s">
        <v>283</v>
      </c>
      <c r="J22" s="114"/>
      <c r="K22" s="82"/>
      <c r="O22" s="2"/>
    </row>
    <row r="23" spans="1:15" x14ac:dyDescent="0.25">
      <c r="A23" s="75" t="s">
        <v>286</v>
      </c>
      <c r="B23" s="61">
        <v>1.584716</v>
      </c>
      <c r="C23" s="2">
        <v>1.6965269999999999</v>
      </c>
      <c r="D23" s="2">
        <v>1.5493760000000001</v>
      </c>
      <c r="E23" s="2">
        <v>1.532964</v>
      </c>
      <c r="F23" s="91">
        <f t="shared" ref="F23:F25" si="6">AVERAGE(B23:E23)</f>
        <v>1.5908957500000001</v>
      </c>
      <c r="G23" s="35">
        <f t="shared" ref="G23:G25" si="7">STDEV(B23:E23)</f>
        <v>7.3657150783771996E-2</v>
      </c>
      <c r="H23" s="92">
        <f t="shared" ref="H23:H25" si="8">G23/SQRT(COUNT(B23:E23))</f>
        <v>3.6828575391885998E-2</v>
      </c>
      <c r="I23" s="58">
        <v>0.62080000000000002</v>
      </c>
      <c r="J23" s="3" t="s">
        <v>286</v>
      </c>
      <c r="K23" s="103"/>
      <c r="O23" s="2"/>
    </row>
    <row r="24" spans="1:15" x14ac:dyDescent="0.25">
      <c r="A24" s="75" t="s">
        <v>284</v>
      </c>
      <c r="B24" s="61">
        <v>2.2027169999999998</v>
      </c>
      <c r="C24" s="2">
        <v>1.931546</v>
      </c>
      <c r="D24" s="2">
        <v>1.845574</v>
      </c>
      <c r="E24" s="2">
        <v>2.1211540000000002</v>
      </c>
      <c r="F24" s="91">
        <f t="shared" si="6"/>
        <v>2.0252477500000001</v>
      </c>
      <c r="G24" s="35">
        <f t="shared" si="7"/>
        <v>0.16508181595474608</v>
      </c>
      <c r="H24" s="92">
        <f t="shared" si="8"/>
        <v>8.254090797737304E-2</v>
      </c>
      <c r="I24" s="58">
        <v>2.0000000000000001E-4</v>
      </c>
      <c r="J24" s="3">
        <v>1.4E-3</v>
      </c>
      <c r="K24" s="83" t="s">
        <v>284</v>
      </c>
    </row>
    <row r="25" spans="1:15" x14ac:dyDescent="0.25">
      <c r="A25" s="76" t="s">
        <v>285</v>
      </c>
      <c r="B25" s="52">
        <v>1.987859</v>
      </c>
      <c r="C25" s="53">
        <v>2.082131</v>
      </c>
      <c r="D25" s="53">
        <v>2.2751489999999999</v>
      </c>
      <c r="E25" s="53">
        <v>2.086741</v>
      </c>
      <c r="F25" s="17">
        <f t="shared" si="6"/>
        <v>2.1079699999999999</v>
      </c>
      <c r="G25" s="18">
        <f t="shared" si="7"/>
        <v>0.12040735681289018</v>
      </c>
      <c r="H25" s="19">
        <f t="shared" si="8"/>
        <v>6.0203678406445089E-2</v>
      </c>
      <c r="I25" s="59" t="s">
        <v>49</v>
      </c>
      <c r="J25" s="80">
        <v>2.9999999999999997E-4</v>
      </c>
      <c r="K25" s="84">
        <v>0.7742</v>
      </c>
    </row>
    <row r="27" spans="1:15" ht="15.5" x14ac:dyDescent="0.3">
      <c r="A27" s="112" t="s">
        <v>297</v>
      </c>
      <c r="B27" s="38" t="s">
        <v>461</v>
      </c>
    </row>
    <row r="28" spans="1:15" ht="15.5" x14ac:dyDescent="0.3">
      <c r="B28" s="180" t="s">
        <v>295</v>
      </c>
      <c r="C28" s="181"/>
      <c r="D28" s="181"/>
      <c r="E28" s="181"/>
      <c r="F28" s="182"/>
      <c r="N28" s="38"/>
    </row>
    <row r="29" spans="1:15" x14ac:dyDescent="0.3">
      <c r="B29" s="11" t="s">
        <v>44</v>
      </c>
      <c r="C29" s="11" t="s">
        <v>45</v>
      </c>
      <c r="D29" s="11" t="s">
        <v>46</v>
      </c>
      <c r="E29" s="11" t="s">
        <v>47</v>
      </c>
      <c r="F29" s="128" t="s">
        <v>40</v>
      </c>
      <c r="G29" s="129" t="s">
        <v>41</v>
      </c>
      <c r="H29" s="130" t="s">
        <v>42</v>
      </c>
      <c r="I29" s="183" t="s">
        <v>43</v>
      </c>
      <c r="J29" s="184"/>
      <c r="K29" s="185"/>
    </row>
    <row r="30" spans="1:15" x14ac:dyDescent="0.25">
      <c r="A30" s="74" t="s">
        <v>283</v>
      </c>
      <c r="B30" s="49">
        <v>0.29856199999999999</v>
      </c>
      <c r="C30" s="50">
        <v>0.349798</v>
      </c>
      <c r="D30" s="50">
        <v>0.24282400000000001</v>
      </c>
      <c r="E30" s="51">
        <v>0.356852</v>
      </c>
      <c r="F30" s="12">
        <f>AVERAGE(B30:E30)</f>
        <v>0.31200900000000004</v>
      </c>
      <c r="G30" s="13">
        <f>STDEV(B30:E30)</f>
        <v>5.2934831645461131E-2</v>
      </c>
      <c r="H30" s="14">
        <f>G30/SQRT(COUNT(B30:E30))</f>
        <v>2.6467415822730565E-2</v>
      </c>
      <c r="I30" s="81" t="s">
        <v>283</v>
      </c>
      <c r="J30" s="114"/>
      <c r="K30" s="82"/>
    </row>
    <row r="31" spans="1:15" x14ac:dyDescent="0.25">
      <c r="A31" s="75" t="s">
        <v>286</v>
      </c>
      <c r="B31" s="61">
        <v>0.25359399999999999</v>
      </c>
      <c r="C31" s="2">
        <v>0.38074799999999998</v>
      </c>
      <c r="D31" s="2">
        <v>0.285638</v>
      </c>
      <c r="E31" s="65">
        <v>0.32552900000000001</v>
      </c>
      <c r="F31" s="91">
        <f t="shared" ref="F31:F33" si="9">AVERAGE(B31:E31)</f>
        <v>0.31137724999999999</v>
      </c>
      <c r="G31" s="35">
        <f t="shared" ref="G31:G33" si="10">STDEV(B31:E31)</f>
        <v>5.481479713468497E-2</v>
      </c>
      <c r="H31" s="92">
        <f t="shared" ref="H31:H33" si="11">G31/SQRT(COUNT(B31:E31))</f>
        <v>2.7407398567342485E-2</v>
      </c>
      <c r="I31" s="3" t="s">
        <v>430</v>
      </c>
      <c r="J31" s="3" t="s">
        <v>286</v>
      </c>
      <c r="K31" s="103"/>
    </row>
    <row r="32" spans="1:15" x14ac:dyDescent="0.25">
      <c r="A32" s="75" t="s">
        <v>284</v>
      </c>
      <c r="B32" s="61">
        <v>0.34747800000000001</v>
      </c>
      <c r="C32" s="2">
        <v>0.46907900000000002</v>
      </c>
      <c r="D32" s="2">
        <v>0.43037799999999998</v>
      </c>
      <c r="E32" s="65">
        <v>0.337945</v>
      </c>
      <c r="F32" s="91">
        <f t="shared" si="9"/>
        <v>0.39621999999999996</v>
      </c>
      <c r="G32" s="35">
        <f t="shared" si="10"/>
        <v>6.3893038311436653E-2</v>
      </c>
      <c r="H32" s="92">
        <f t="shared" si="11"/>
        <v>3.1946519155718327E-2</v>
      </c>
      <c r="I32" s="3">
        <v>0.58509999999999995</v>
      </c>
      <c r="J32" s="3">
        <v>0.57950000000000002</v>
      </c>
      <c r="K32" s="83" t="s">
        <v>284</v>
      </c>
    </row>
    <row r="33" spans="1:11" x14ac:dyDescent="0.25">
      <c r="A33" s="76" t="s">
        <v>285</v>
      </c>
      <c r="B33" s="52">
        <v>0.44237300000000002</v>
      </c>
      <c r="C33" s="53">
        <v>0.699272</v>
      </c>
      <c r="D33" s="53">
        <v>0.349852</v>
      </c>
      <c r="E33" s="54">
        <v>0.40161400000000003</v>
      </c>
      <c r="F33" s="17">
        <f t="shared" si="9"/>
        <v>0.47327775000000005</v>
      </c>
      <c r="G33" s="18">
        <f t="shared" si="10"/>
        <v>0.15534704528114873</v>
      </c>
      <c r="H33" s="19">
        <f t="shared" si="11"/>
        <v>7.7673522640574366E-2</v>
      </c>
      <c r="I33" s="80">
        <v>0.11550000000000001</v>
      </c>
      <c r="J33" s="80">
        <v>0.11360000000000001</v>
      </c>
      <c r="K33" s="84">
        <v>0.64900000000000002</v>
      </c>
    </row>
    <row r="35" spans="1:11" ht="15.5" x14ac:dyDescent="0.3">
      <c r="A35" s="112" t="s">
        <v>297</v>
      </c>
      <c r="B35" s="38" t="s">
        <v>296</v>
      </c>
    </row>
    <row r="36" spans="1:11" x14ac:dyDescent="0.3">
      <c r="B36" s="180" t="s">
        <v>295</v>
      </c>
      <c r="C36" s="181"/>
      <c r="D36" s="181"/>
      <c r="E36" s="181"/>
      <c r="F36" s="182"/>
    </row>
    <row r="37" spans="1:11" x14ac:dyDescent="0.3">
      <c r="B37" s="11" t="s">
        <v>44</v>
      </c>
      <c r="C37" s="11" t="s">
        <v>45</v>
      </c>
      <c r="D37" s="11" t="s">
        <v>46</v>
      </c>
      <c r="E37" s="11" t="s">
        <v>47</v>
      </c>
      <c r="F37" s="6" t="s">
        <v>40</v>
      </c>
      <c r="G37" s="7" t="s">
        <v>41</v>
      </c>
      <c r="H37" s="7" t="s">
        <v>42</v>
      </c>
      <c r="I37" s="183" t="s">
        <v>43</v>
      </c>
      <c r="J37" s="184"/>
      <c r="K37" s="185"/>
    </row>
    <row r="38" spans="1:11" x14ac:dyDescent="0.25">
      <c r="A38" s="74" t="s">
        <v>283</v>
      </c>
      <c r="B38" s="49">
        <v>8.6872000000000005E-2</v>
      </c>
      <c r="C38" s="50">
        <v>8.4081000000000003E-2</v>
      </c>
      <c r="D38" s="50">
        <v>7.4039999999999995E-2</v>
      </c>
      <c r="E38" s="50">
        <v>0.10062599999999999</v>
      </c>
      <c r="F38" s="12">
        <f>AVERAGE(B38:E38)</f>
        <v>8.6404750000000002E-2</v>
      </c>
      <c r="G38" s="13">
        <f>STDEV(B38:E38)</f>
        <v>1.0965842888259808E-2</v>
      </c>
      <c r="H38" s="14">
        <f>G38/SQRT(COUNT(B38:E38))</f>
        <v>5.4829214441299038E-3</v>
      </c>
      <c r="I38" s="81" t="s">
        <v>283</v>
      </c>
      <c r="J38" s="95"/>
      <c r="K38" s="96"/>
    </row>
    <row r="39" spans="1:11" x14ac:dyDescent="0.25">
      <c r="A39" s="75" t="s">
        <v>286</v>
      </c>
      <c r="B39" s="61">
        <v>8.0574999999999994E-2</v>
      </c>
      <c r="C39" s="2">
        <v>9.0461E-2</v>
      </c>
      <c r="D39" s="2">
        <v>9.2923000000000006E-2</v>
      </c>
      <c r="E39" s="2">
        <v>9.0847999999999998E-2</v>
      </c>
      <c r="F39" s="91">
        <f t="shared" ref="F39:F41" si="12">AVERAGE(B39:E39)</f>
        <v>8.8701749999999996E-2</v>
      </c>
      <c r="G39" s="35">
        <f t="shared" ref="G39:G41" si="13">STDEV(B39:E39)</f>
        <v>5.5246226643394731E-3</v>
      </c>
      <c r="H39" s="92">
        <f t="shared" ref="H39:H41" si="14">G39/SQRT(COUNT(B39:E39))</f>
        <v>2.7623113321697365E-3</v>
      </c>
      <c r="I39" s="2">
        <v>0.97689999999999999</v>
      </c>
      <c r="J39" s="3" t="s">
        <v>286</v>
      </c>
      <c r="K39" s="97"/>
    </row>
    <row r="40" spans="1:11" x14ac:dyDescent="0.25">
      <c r="A40" s="75" t="s">
        <v>284</v>
      </c>
      <c r="B40" s="61">
        <v>9.9449999999999997E-2</v>
      </c>
      <c r="C40" s="2">
        <v>8.7072999999999998E-2</v>
      </c>
      <c r="D40" s="2">
        <v>9.3820000000000001E-2</v>
      </c>
      <c r="E40" s="2">
        <v>0.108658</v>
      </c>
      <c r="F40" s="91">
        <f t="shared" si="12"/>
        <v>9.725025000000001E-2</v>
      </c>
      <c r="G40" s="35">
        <f t="shared" si="13"/>
        <v>9.1345259455540458E-3</v>
      </c>
      <c r="H40" s="92">
        <f t="shared" si="14"/>
        <v>4.5672629727770229E-3</v>
      </c>
      <c r="I40" s="2">
        <v>0.27779999999999999</v>
      </c>
      <c r="J40" s="2">
        <v>0.4677</v>
      </c>
      <c r="K40" s="83" t="s">
        <v>284</v>
      </c>
    </row>
    <row r="41" spans="1:11" x14ac:dyDescent="0.25">
      <c r="A41" s="76" t="s">
        <v>285</v>
      </c>
      <c r="B41" s="52">
        <v>0.103228</v>
      </c>
      <c r="C41" s="53">
        <v>0.11046300000000001</v>
      </c>
      <c r="D41" s="53">
        <v>0.101753</v>
      </c>
      <c r="E41" s="53">
        <v>9.8369999999999999E-2</v>
      </c>
      <c r="F41" s="17">
        <f t="shared" si="12"/>
        <v>0.1034535</v>
      </c>
      <c r="G41" s="18">
        <f t="shared" si="13"/>
        <v>5.0963258987889205E-3</v>
      </c>
      <c r="H41" s="19">
        <f t="shared" si="14"/>
        <v>2.5481629493944603E-3</v>
      </c>
      <c r="I41" s="53">
        <v>4.8300000000000003E-2</v>
      </c>
      <c r="J41" s="53">
        <v>9.5699999999999993E-2</v>
      </c>
      <c r="K41" s="54">
        <v>0.70320000000000005</v>
      </c>
    </row>
    <row r="44" spans="1:11" ht="16.5" x14ac:dyDescent="0.3">
      <c r="A44" s="112" t="s">
        <v>297</v>
      </c>
      <c r="B44" s="38" t="s">
        <v>458</v>
      </c>
    </row>
    <row r="45" spans="1:11" x14ac:dyDescent="0.3">
      <c r="B45" s="180" t="s">
        <v>295</v>
      </c>
      <c r="C45" s="181"/>
      <c r="D45" s="181"/>
      <c r="E45" s="181"/>
      <c r="F45" s="182"/>
    </row>
    <row r="46" spans="1:11" x14ac:dyDescent="0.3">
      <c r="B46" s="11" t="s">
        <v>44</v>
      </c>
      <c r="C46" s="11" t="s">
        <v>45</v>
      </c>
      <c r="D46" s="11" t="s">
        <v>46</v>
      </c>
      <c r="E46" s="11" t="s">
        <v>47</v>
      </c>
      <c r="F46" s="6" t="s">
        <v>40</v>
      </c>
      <c r="G46" s="7" t="s">
        <v>41</v>
      </c>
      <c r="H46" s="7" t="s">
        <v>42</v>
      </c>
      <c r="I46" s="183" t="s">
        <v>43</v>
      </c>
      <c r="J46" s="184"/>
      <c r="K46" s="185"/>
    </row>
    <row r="47" spans="1:11" x14ac:dyDescent="0.25">
      <c r="A47" s="74" t="s">
        <v>283</v>
      </c>
      <c r="B47" s="49">
        <v>0.19309200000000001</v>
      </c>
      <c r="C47" s="50">
        <v>0.20253599999999999</v>
      </c>
      <c r="D47" s="50">
        <v>0.15373999999999999</v>
      </c>
      <c r="E47" s="51">
        <v>0.22933799999999999</v>
      </c>
      <c r="F47" s="12">
        <f>AVERAGE(B47:E47)</f>
        <v>0.19467649999999997</v>
      </c>
      <c r="G47" s="13">
        <f>STDEV(B47:E47)</f>
        <v>3.1312931274475306E-2</v>
      </c>
      <c r="H47" s="14">
        <f>G47/SQRT(COUNT(B47:E47))</f>
        <v>1.5656465637237653E-2</v>
      </c>
      <c r="I47" s="81" t="s">
        <v>283</v>
      </c>
      <c r="J47" s="95"/>
      <c r="K47" s="96"/>
    </row>
    <row r="48" spans="1:11" x14ac:dyDescent="0.25">
      <c r="A48" s="75" t="s">
        <v>286</v>
      </c>
      <c r="B48" s="61">
        <v>0.22169</v>
      </c>
      <c r="C48" s="2">
        <v>0.32319700000000001</v>
      </c>
      <c r="D48" s="2">
        <v>0.17514199999999999</v>
      </c>
      <c r="E48" s="65">
        <v>0.26256600000000002</v>
      </c>
      <c r="F48" s="91">
        <f t="shared" ref="F48:F50" si="15">AVERAGE(B48:E48)</f>
        <v>0.24564875000000003</v>
      </c>
      <c r="G48" s="35">
        <f t="shared" ref="G48:G50" si="16">STDEV(B48:E48)</f>
        <v>6.2836157114488186E-2</v>
      </c>
      <c r="H48" s="92">
        <f t="shared" ref="H48:H50" si="17">G48/SQRT(COUNT(B48:E48))</f>
        <v>3.1418078557244093E-2</v>
      </c>
      <c r="I48" s="2">
        <v>0.44400000000000001</v>
      </c>
      <c r="J48" s="3" t="s">
        <v>286</v>
      </c>
      <c r="K48" s="97"/>
    </row>
    <row r="49" spans="1:11" x14ac:dyDescent="0.25">
      <c r="A49" s="75" t="s">
        <v>284</v>
      </c>
      <c r="B49" s="61">
        <v>0.27560800000000002</v>
      </c>
      <c r="C49" s="2">
        <v>0.253083</v>
      </c>
      <c r="D49" s="2">
        <v>0.32099100000000003</v>
      </c>
      <c r="E49" s="65">
        <v>0.29136200000000001</v>
      </c>
      <c r="F49" s="91">
        <f t="shared" si="15"/>
        <v>0.28526099999999999</v>
      </c>
      <c r="G49" s="35">
        <f t="shared" si="16"/>
        <v>2.8533367566178851E-2</v>
      </c>
      <c r="H49" s="92">
        <f t="shared" si="17"/>
        <v>1.4266683783089425E-2</v>
      </c>
      <c r="I49" s="2">
        <v>7.3599999999999999E-2</v>
      </c>
      <c r="J49" s="2">
        <v>0.63870000000000005</v>
      </c>
      <c r="K49" s="83" t="s">
        <v>284</v>
      </c>
    </row>
    <row r="50" spans="1:11" x14ac:dyDescent="0.25">
      <c r="A50" s="76" t="s">
        <v>285</v>
      </c>
      <c r="B50" s="52">
        <v>0.37994800000000001</v>
      </c>
      <c r="C50" s="53">
        <v>0.34780499999999998</v>
      </c>
      <c r="D50" s="53">
        <v>0.27804299999999998</v>
      </c>
      <c r="E50" s="54">
        <v>0.266737</v>
      </c>
      <c r="F50" s="17">
        <f t="shared" si="15"/>
        <v>0.31813324999999998</v>
      </c>
      <c r="G50" s="18">
        <f t="shared" si="16"/>
        <v>5.4620749185482223E-2</v>
      </c>
      <c r="H50" s="19">
        <f t="shared" si="17"/>
        <v>2.7310374592741112E-2</v>
      </c>
      <c r="I50" s="53">
        <v>1.2999999999999999E-2</v>
      </c>
      <c r="J50" s="53">
        <v>0.1799</v>
      </c>
      <c r="K50" s="54">
        <v>0.75490000000000002</v>
      </c>
    </row>
  </sheetData>
  <mergeCells count="12">
    <mergeCell ref="I46:K46"/>
    <mergeCell ref="I4:K4"/>
    <mergeCell ref="I12:K12"/>
    <mergeCell ref="I21:K21"/>
    <mergeCell ref="I29:K29"/>
    <mergeCell ref="I37:K37"/>
    <mergeCell ref="B45:F45"/>
    <mergeCell ref="B3:F3"/>
    <mergeCell ref="B11:F11"/>
    <mergeCell ref="B20:F20"/>
    <mergeCell ref="B28:F28"/>
    <mergeCell ref="B36:F36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2C765-CD1F-4039-9FBC-065B4C91F4EA}">
  <dimension ref="A2:N65"/>
  <sheetViews>
    <sheetView zoomScale="90" zoomScaleNormal="90" workbookViewId="0">
      <selection activeCell="P7" sqref="P7"/>
    </sheetView>
  </sheetViews>
  <sheetFormatPr defaultRowHeight="14" x14ac:dyDescent="0.3"/>
  <cols>
    <col min="1" max="1" width="10.08203125" customWidth="1"/>
  </cols>
  <sheetData>
    <row r="2" spans="1:14" ht="15.5" x14ac:dyDescent="0.3">
      <c r="A2" s="112" t="s">
        <v>658</v>
      </c>
      <c r="B2" s="38" t="s">
        <v>298</v>
      </c>
    </row>
    <row r="3" spans="1:14" x14ac:dyDescent="0.3">
      <c r="A3" s="112"/>
      <c r="B3" s="180" t="s">
        <v>299</v>
      </c>
      <c r="C3" s="181"/>
      <c r="D3" s="181"/>
      <c r="E3" s="181"/>
      <c r="F3" s="182"/>
    </row>
    <row r="4" spans="1:14" x14ac:dyDescent="0.3">
      <c r="A4" s="112"/>
      <c r="B4" s="11" t="s">
        <v>44</v>
      </c>
      <c r="C4" s="11" t="s">
        <v>45</v>
      </c>
      <c r="D4" s="11" t="s">
        <v>46</v>
      </c>
      <c r="E4" s="11" t="s">
        <v>47</v>
      </c>
      <c r="F4" s="11" t="s">
        <v>48</v>
      </c>
      <c r="G4" s="123" t="s">
        <v>234</v>
      </c>
      <c r="H4" s="6" t="s">
        <v>40</v>
      </c>
      <c r="I4" s="7" t="s">
        <v>41</v>
      </c>
      <c r="J4" s="7" t="s">
        <v>42</v>
      </c>
      <c r="K4" s="176" t="s">
        <v>43</v>
      </c>
      <c r="L4" s="178"/>
    </row>
    <row r="5" spans="1:14" x14ac:dyDescent="0.3">
      <c r="A5" s="136" t="s">
        <v>300</v>
      </c>
      <c r="B5" s="12">
        <v>1</v>
      </c>
      <c r="C5" s="13">
        <v>1</v>
      </c>
      <c r="D5" s="13">
        <v>1</v>
      </c>
      <c r="E5" s="13">
        <v>1</v>
      </c>
      <c r="F5" s="13">
        <v>1</v>
      </c>
      <c r="G5" s="13">
        <v>1</v>
      </c>
      <c r="H5" s="12">
        <f>AVERAGE(B5:G5)</f>
        <v>1</v>
      </c>
      <c r="I5" s="13">
        <f>STDEV(B5:H5)</f>
        <v>0</v>
      </c>
      <c r="J5" s="13">
        <f>I5/SQRT(COUNT(B5:G5))</f>
        <v>0</v>
      </c>
      <c r="K5" s="12" t="s">
        <v>300</v>
      </c>
      <c r="L5" s="14"/>
    </row>
    <row r="6" spans="1:14" x14ac:dyDescent="0.3">
      <c r="A6" s="137" t="s">
        <v>301</v>
      </c>
      <c r="B6" s="91">
        <v>11.766999999999999</v>
      </c>
      <c r="C6" s="35">
        <v>2.851</v>
      </c>
      <c r="D6" s="35">
        <v>4.1870000000000003</v>
      </c>
      <c r="E6" s="35">
        <v>16.843</v>
      </c>
      <c r="F6" s="35">
        <v>1.106268</v>
      </c>
      <c r="G6" s="35">
        <v>6.6362500000000004</v>
      </c>
      <c r="H6" s="91">
        <f t="shared" ref="H6:H7" si="0">AVERAGE(B6:G6)</f>
        <v>7.2317530000000003</v>
      </c>
      <c r="I6" s="35">
        <f t="shared" ref="I6:I7" si="1">STDEV(B6:H6)</f>
        <v>5.4662943302916212</v>
      </c>
      <c r="J6" s="35">
        <f t="shared" ref="J6:J7" si="2">I6/SQRT(COUNT(B6:G6))</f>
        <v>2.2316053155138613</v>
      </c>
      <c r="K6" s="91">
        <v>2.8899999999999999E-2</v>
      </c>
      <c r="L6" s="92" t="s">
        <v>301</v>
      </c>
    </row>
    <row r="7" spans="1:14" x14ac:dyDescent="0.3">
      <c r="A7" s="138" t="s">
        <v>302</v>
      </c>
      <c r="B7" s="17">
        <v>35.523000000000003</v>
      </c>
      <c r="C7" s="18">
        <v>187.62700000000001</v>
      </c>
      <c r="D7" s="18">
        <v>14.246</v>
      </c>
      <c r="E7" s="18">
        <v>982.73599999999999</v>
      </c>
      <c r="F7" s="18">
        <v>4.0873989999999996</v>
      </c>
      <c r="G7" s="18">
        <v>12.866400000000001</v>
      </c>
      <c r="H7" s="17">
        <f t="shared" si="0"/>
        <v>206.18096650000004</v>
      </c>
      <c r="I7" s="18">
        <f t="shared" si="1"/>
        <v>352.97721226454559</v>
      </c>
      <c r="J7" s="18">
        <f t="shared" si="2"/>
        <v>144.10234347970086</v>
      </c>
      <c r="K7" s="17">
        <v>0.2228</v>
      </c>
      <c r="L7" s="19">
        <v>0.23619999999999999</v>
      </c>
    </row>
    <row r="8" spans="1:14" x14ac:dyDescent="0.3">
      <c r="A8" s="112"/>
    </row>
    <row r="9" spans="1:14" ht="15.5" x14ac:dyDescent="0.3">
      <c r="A9" s="112" t="s">
        <v>658</v>
      </c>
      <c r="B9" s="38" t="s">
        <v>304</v>
      </c>
    </row>
    <row r="10" spans="1:14" x14ac:dyDescent="0.3">
      <c r="A10" s="112"/>
      <c r="B10" s="180" t="s">
        <v>303</v>
      </c>
      <c r="C10" s="181"/>
      <c r="D10" s="181"/>
      <c r="E10" s="181"/>
      <c r="F10" s="182"/>
    </row>
    <row r="11" spans="1:14" x14ac:dyDescent="0.3">
      <c r="A11" s="112"/>
      <c r="B11" s="11" t="s">
        <v>44</v>
      </c>
      <c r="C11" s="11" t="s">
        <v>45</v>
      </c>
      <c r="D11" s="11" t="s">
        <v>46</v>
      </c>
      <c r="E11" s="11" t="s">
        <v>47</v>
      </c>
      <c r="F11" s="11" t="s">
        <v>48</v>
      </c>
      <c r="G11" s="11" t="s">
        <v>234</v>
      </c>
      <c r="H11" s="11" t="s">
        <v>235</v>
      </c>
      <c r="I11" s="123" t="s">
        <v>236</v>
      </c>
      <c r="J11" s="6" t="s">
        <v>40</v>
      </c>
      <c r="K11" s="7" t="s">
        <v>41</v>
      </c>
      <c r="L11" s="139" t="s">
        <v>42</v>
      </c>
      <c r="M11" s="176" t="s">
        <v>43</v>
      </c>
      <c r="N11" s="178"/>
    </row>
    <row r="12" spans="1:14" x14ac:dyDescent="0.3">
      <c r="A12" s="136" t="s">
        <v>300</v>
      </c>
      <c r="B12" s="12">
        <v>1</v>
      </c>
      <c r="C12" s="13">
        <v>1</v>
      </c>
      <c r="D12" s="13">
        <v>1</v>
      </c>
      <c r="E12" s="13">
        <v>1</v>
      </c>
      <c r="F12" s="13">
        <v>1</v>
      </c>
      <c r="G12" s="13">
        <v>1</v>
      </c>
      <c r="H12" s="13">
        <v>1</v>
      </c>
      <c r="I12" s="13">
        <v>1</v>
      </c>
      <c r="J12" s="12">
        <f>AVERAGE(B12:I12)</f>
        <v>1</v>
      </c>
      <c r="K12" s="13">
        <f>STDEV(B12:I12)</f>
        <v>0</v>
      </c>
      <c r="L12" s="13">
        <f>K12/SQRT(COUNT(B12:I12))</f>
        <v>0</v>
      </c>
      <c r="M12" s="12" t="s">
        <v>300</v>
      </c>
      <c r="N12" s="14"/>
    </row>
    <row r="13" spans="1:14" x14ac:dyDescent="0.3">
      <c r="A13" s="137" t="s">
        <v>301</v>
      </c>
      <c r="B13" s="91">
        <v>2.399</v>
      </c>
      <c r="C13" s="35">
        <v>5.0330000000000004</v>
      </c>
      <c r="D13" s="35">
        <v>0.36</v>
      </c>
      <c r="E13" s="35">
        <v>0.35</v>
      </c>
      <c r="F13" s="35">
        <v>1.2716999999999999E-2</v>
      </c>
      <c r="G13" s="35">
        <v>2.648609</v>
      </c>
      <c r="H13" s="35">
        <v>0.87112999999999996</v>
      </c>
      <c r="I13" s="35">
        <v>2.9450099999999999</v>
      </c>
      <c r="J13" s="91">
        <f t="shared" ref="J13:J14" si="3">AVERAGE(B13:I13)</f>
        <v>1.8274332500000003</v>
      </c>
      <c r="K13" s="35">
        <f t="shared" ref="K13:K14" si="4">STDEV(B13:I13)</f>
        <v>1.7349159908984269</v>
      </c>
      <c r="L13" s="35">
        <f t="shared" ref="L13:L14" si="5">K13/SQRT(COUNT(B13:I13))</f>
        <v>0.61338543097662801</v>
      </c>
      <c r="M13" s="91">
        <v>0.1988</v>
      </c>
      <c r="N13" s="92" t="s">
        <v>301</v>
      </c>
    </row>
    <row r="14" spans="1:14" x14ac:dyDescent="0.3">
      <c r="A14" s="138" t="s">
        <v>302</v>
      </c>
      <c r="B14" s="17">
        <v>5.8959999999999999</v>
      </c>
      <c r="C14" s="18">
        <v>3.0619999999999998</v>
      </c>
      <c r="D14" s="18">
        <v>119.82299999999999</v>
      </c>
      <c r="E14" s="18">
        <v>9.7759999999999998</v>
      </c>
      <c r="F14" s="18">
        <v>6.8141619999999996</v>
      </c>
      <c r="G14" s="18">
        <v>1.94662</v>
      </c>
      <c r="H14" s="18">
        <v>3.00976</v>
      </c>
      <c r="I14" s="18"/>
      <c r="J14" s="17">
        <f t="shared" si="3"/>
        <v>21.475363142857145</v>
      </c>
      <c r="K14" s="18">
        <f t="shared" si="4"/>
        <v>43.451510136053059</v>
      </c>
      <c r="L14" s="18">
        <f t="shared" si="5"/>
        <v>16.423127130028391</v>
      </c>
      <c r="M14" s="17">
        <v>0.2031</v>
      </c>
      <c r="N14" s="19">
        <v>0.2213</v>
      </c>
    </row>
    <row r="15" spans="1:14" x14ac:dyDescent="0.3">
      <c r="A15" s="112"/>
    </row>
    <row r="16" spans="1:14" ht="15.5" x14ac:dyDescent="0.3">
      <c r="A16" s="112" t="s">
        <v>658</v>
      </c>
      <c r="B16" s="38" t="s">
        <v>308</v>
      </c>
    </row>
    <row r="17" spans="1:11" x14ac:dyDescent="0.3">
      <c r="A17" s="112"/>
      <c r="B17" s="180" t="s">
        <v>305</v>
      </c>
      <c r="C17" s="181"/>
      <c r="D17" s="181"/>
      <c r="E17" s="181"/>
      <c r="F17" s="182"/>
    </row>
    <row r="18" spans="1:11" x14ac:dyDescent="0.3">
      <c r="A18" s="112"/>
      <c r="B18" s="11" t="s">
        <v>44</v>
      </c>
      <c r="C18" s="11" t="s">
        <v>45</v>
      </c>
      <c r="D18" s="11" t="s">
        <v>46</v>
      </c>
      <c r="E18" s="11" t="s">
        <v>47</v>
      </c>
      <c r="F18" s="6" t="s">
        <v>40</v>
      </c>
      <c r="G18" s="7" t="s">
        <v>41</v>
      </c>
      <c r="H18" s="7" t="s">
        <v>42</v>
      </c>
      <c r="I18" s="176" t="s">
        <v>43</v>
      </c>
      <c r="J18" s="178"/>
    </row>
    <row r="19" spans="1:11" x14ac:dyDescent="0.3">
      <c r="A19" s="136" t="s">
        <v>300</v>
      </c>
      <c r="B19" s="12">
        <v>1</v>
      </c>
      <c r="C19" s="13">
        <v>1</v>
      </c>
      <c r="D19" s="13">
        <v>1</v>
      </c>
      <c r="E19" s="13">
        <v>1</v>
      </c>
      <c r="F19" s="12">
        <f>AVERAGE(B19:E19)</f>
        <v>1</v>
      </c>
      <c r="G19" s="13">
        <f>STDEV(B19:E19)</f>
        <v>0</v>
      </c>
      <c r="H19" s="13">
        <f>G19/SQRT(COUNT(B19:E19))</f>
        <v>0</v>
      </c>
      <c r="I19" s="12" t="s">
        <v>300</v>
      </c>
      <c r="J19" s="14"/>
    </row>
    <row r="20" spans="1:11" x14ac:dyDescent="0.3">
      <c r="A20" s="137" t="s">
        <v>301</v>
      </c>
      <c r="B20" s="91">
        <v>1459.828</v>
      </c>
      <c r="C20" s="35">
        <v>66.188999999999993</v>
      </c>
      <c r="D20" s="35">
        <v>870.18399999999997</v>
      </c>
      <c r="E20" s="35">
        <v>110.438</v>
      </c>
      <c r="F20" s="91">
        <f t="shared" ref="F20:F21" si="6">AVERAGE(B20:E20)</f>
        <v>626.65975000000003</v>
      </c>
      <c r="G20" s="35">
        <f t="shared" ref="G20:G21" si="7">STDEV(B20:E20)</f>
        <v>666.85474428462805</v>
      </c>
      <c r="H20" s="35">
        <f t="shared" ref="H20:H21" si="8">G20/SQRT(COUNT(B20:E20))</f>
        <v>333.42737214231403</v>
      </c>
      <c r="I20" s="91">
        <v>0.10970000000000001</v>
      </c>
      <c r="J20" s="92" t="s">
        <v>301</v>
      </c>
    </row>
    <row r="21" spans="1:11" x14ac:dyDescent="0.3">
      <c r="A21" s="138" t="s">
        <v>302</v>
      </c>
      <c r="B21" s="17">
        <v>9820.89</v>
      </c>
      <c r="C21" s="18">
        <v>499.40699999999998</v>
      </c>
      <c r="D21" s="18">
        <v>10384.486999999999</v>
      </c>
      <c r="E21" s="18">
        <v>2207.9009999999998</v>
      </c>
      <c r="F21" s="17">
        <f t="shared" si="6"/>
        <v>5728.1712499999994</v>
      </c>
      <c r="G21" s="18">
        <f t="shared" si="7"/>
        <v>5104.3739852996905</v>
      </c>
      <c r="H21" s="18">
        <f t="shared" si="8"/>
        <v>2552.1869926498453</v>
      </c>
      <c r="I21" s="17">
        <v>6.6000000000000003E-2</v>
      </c>
      <c r="J21" s="19">
        <v>9.4799999999999995E-2</v>
      </c>
    </row>
    <row r="22" spans="1:11" x14ac:dyDescent="0.3">
      <c r="A22" s="112"/>
    </row>
    <row r="23" spans="1:11" ht="15.5" x14ac:dyDescent="0.3">
      <c r="A23" s="112" t="s">
        <v>658</v>
      </c>
      <c r="B23" s="38" t="s">
        <v>309</v>
      </c>
    </row>
    <row r="24" spans="1:11" x14ac:dyDescent="0.3">
      <c r="A24" s="112"/>
      <c r="B24" s="180" t="s">
        <v>306</v>
      </c>
      <c r="C24" s="181"/>
      <c r="D24" s="181"/>
      <c r="E24" s="181"/>
      <c r="F24" s="182"/>
    </row>
    <row r="25" spans="1:11" x14ac:dyDescent="0.3">
      <c r="A25" s="112"/>
      <c r="B25" s="11" t="s">
        <v>44</v>
      </c>
      <c r="C25" s="11" t="s">
        <v>45</v>
      </c>
      <c r="D25" s="11" t="s">
        <v>46</v>
      </c>
      <c r="E25" s="11" t="s">
        <v>47</v>
      </c>
      <c r="F25" s="6" t="s">
        <v>40</v>
      </c>
      <c r="G25" s="7" t="s">
        <v>41</v>
      </c>
      <c r="H25" s="7" t="s">
        <v>42</v>
      </c>
      <c r="I25" s="176" t="s">
        <v>43</v>
      </c>
      <c r="J25" s="178"/>
    </row>
    <row r="26" spans="1:11" x14ac:dyDescent="0.3">
      <c r="A26" s="136" t="s">
        <v>300</v>
      </c>
      <c r="B26" s="12">
        <v>1</v>
      </c>
      <c r="C26" s="13">
        <v>1</v>
      </c>
      <c r="D26" s="13">
        <v>1</v>
      </c>
      <c r="E26" s="14">
        <v>1</v>
      </c>
      <c r="F26" s="12">
        <f>AVERAGE(B26:E26)</f>
        <v>1</v>
      </c>
      <c r="G26" s="13">
        <f>STDEV(B26:E26)</f>
        <v>0</v>
      </c>
      <c r="H26" s="14">
        <f>G26/SQRT(COUNT(B26:E26))</f>
        <v>0</v>
      </c>
      <c r="I26" s="12" t="s">
        <v>300</v>
      </c>
      <c r="J26" s="14"/>
    </row>
    <row r="27" spans="1:11" x14ac:dyDescent="0.3">
      <c r="A27" s="137" t="s">
        <v>301</v>
      </c>
      <c r="B27" s="91">
        <v>0.78200000000000003</v>
      </c>
      <c r="C27" s="35">
        <v>1.7270000000000001</v>
      </c>
      <c r="D27" s="35">
        <v>8.2000000000000003E-2</v>
      </c>
      <c r="E27" s="92">
        <v>1.3320000000000001</v>
      </c>
      <c r="F27" s="91">
        <f t="shared" ref="F27:F28" si="9">AVERAGE(B27:E27)</f>
        <v>0.98075000000000001</v>
      </c>
      <c r="G27" s="35">
        <f t="shared" ref="G27:G28" si="10">STDEV(B27:E27)</f>
        <v>0.7135635337281937</v>
      </c>
      <c r="H27" s="92">
        <f t="shared" ref="H27:H28" si="11">G27/SQRT(COUNT(B27:E27))</f>
        <v>0.35678176686409685</v>
      </c>
      <c r="I27" s="91">
        <v>0.9587</v>
      </c>
      <c r="J27" s="92" t="s">
        <v>301</v>
      </c>
    </row>
    <row r="28" spans="1:11" x14ac:dyDescent="0.3">
      <c r="A28" s="138" t="s">
        <v>302</v>
      </c>
      <c r="B28" s="17">
        <v>0.51700000000000002</v>
      </c>
      <c r="C28" s="18">
        <v>3.9119999999999999</v>
      </c>
      <c r="D28" s="18">
        <v>4.3440000000000003</v>
      </c>
      <c r="E28" s="19">
        <v>6.4969999999999999</v>
      </c>
      <c r="F28" s="17">
        <f t="shared" si="9"/>
        <v>3.8174999999999999</v>
      </c>
      <c r="G28" s="18">
        <f t="shared" si="10"/>
        <v>2.4738063114695672</v>
      </c>
      <c r="H28" s="19">
        <f t="shared" si="11"/>
        <v>1.2369031557347836</v>
      </c>
      <c r="I28" s="17">
        <v>6.3E-2</v>
      </c>
      <c r="J28" s="19">
        <v>6.9800000000000001E-2</v>
      </c>
    </row>
    <row r="29" spans="1:11" x14ac:dyDescent="0.3">
      <c r="A29" s="112"/>
    </row>
    <row r="30" spans="1:11" ht="15.5" x14ac:dyDescent="0.3">
      <c r="A30" s="112" t="s">
        <v>658</v>
      </c>
      <c r="B30" s="38" t="s">
        <v>310</v>
      </c>
    </row>
    <row r="31" spans="1:11" x14ac:dyDescent="0.3">
      <c r="A31" s="112"/>
      <c r="B31" s="180" t="s">
        <v>307</v>
      </c>
      <c r="C31" s="181"/>
      <c r="D31" s="181"/>
      <c r="E31" s="181"/>
      <c r="F31" s="182"/>
    </row>
    <row r="32" spans="1:11" x14ac:dyDescent="0.3">
      <c r="A32" s="112"/>
      <c r="B32" s="11" t="s">
        <v>44</v>
      </c>
      <c r="C32" s="11" t="s">
        <v>45</v>
      </c>
      <c r="D32" s="11" t="s">
        <v>46</v>
      </c>
      <c r="E32" s="11" t="s">
        <v>47</v>
      </c>
      <c r="F32" s="11" t="s">
        <v>48</v>
      </c>
      <c r="G32" s="6" t="s">
        <v>40</v>
      </c>
      <c r="H32" s="7" t="s">
        <v>41</v>
      </c>
      <c r="I32" s="7" t="s">
        <v>42</v>
      </c>
      <c r="J32" s="176" t="s">
        <v>43</v>
      </c>
      <c r="K32" s="178"/>
    </row>
    <row r="33" spans="1:13" x14ac:dyDescent="0.3">
      <c r="A33" s="136" t="s">
        <v>300</v>
      </c>
      <c r="B33" s="12">
        <v>1</v>
      </c>
      <c r="C33" s="13">
        <v>1</v>
      </c>
      <c r="D33" s="13">
        <v>1</v>
      </c>
      <c r="E33" s="13">
        <v>1</v>
      </c>
      <c r="F33" s="14">
        <v>1</v>
      </c>
      <c r="G33" s="12">
        <f>AVERAGE(B33:F33)</f>
        <v>1</v>
      </c>
      <c r="H33" s="13">
        <f>STDEV(B33:F33)</f>
        <v>0</v>
      </c>
      <c r="I33" s="14">
        <f>H33/SQRT(COUNT(B33:F33))</f>
        <v>0</v>
      </c>
      <c r="J33" s="12" t="s">
        <v>300</v>
      </c>
      <c r="K33" s="14"/>
    </row>
    <row r="34" spans="1:13" x14ac:dyDescent="0.3">
      <c r="A34" s="137" t="s">
        <v>301</v>
      </c>
      <c r="B34" s="91">
        <v>0.32100000000000001</v>
      </c>
      <c r="C34" s="35">
        <v>0.71899999999999997</v>
      </c>
      <c r="D34" s="35">
        <v>0.44500000000000001</v>
      </c>
      <c r="E34" s="35">
        <v>0.28599999999999998</v>
      </c>
      <c r="F34" s="92">
        <v>2.675100558</v>
      </c>
      <c r="G34" s="91">
        <f t="shared" ref="G34:G35" si="12">AVERAGE(B34:F34)</f>
        <v>0.88922011160000003</v>
      </c>
      <c r="H34" s="35">
        <f t="shared" ref="H34:H35" si="13">STDEV(B34:F34)</f>
        <v>1.0127220696028016</v>
      </c>
      <c r="I34" s="92">
        <f t="shared" ref="I34:I35" si="14">H34/SQRT(COUNT(B34:F34))</f>
        <v>0.45290307798922758</v>
      </c>
      <c r="J34" s="91">
        <v>0.81289999999999996</v>
      </c>
      <c r="K34" s="92" t="s">
        <v>301</v>
      </c>
    </row>
    <row r="35" spans="1:13" x14ac:dyDescent="0.3">
      <c r="A35" s="138" t="s">
        <v>302</v>
      </c>
      <c r="B35" s="17">
        <v>1.18</v>
      </c>
      <c r="C35" s="18">
        <v>3.1640000000000001</v>
      </c>
      <c r="D35" s="18">
        <v>0.99399999999999999</v>
      </c>
      <c r="E35" s="18">
        <v>2.6120000000000001</v>
      </c>
      <c r="F35" s="19">
        <v>0.93552800000000003</v>
      </c>
      <c r="G35" s="17">
        <f t="shared" si="12"/>
        <v>1.7771056000000001</v>
      </c>
      <c r="H35" s="18">
        <f t="shared" si="13"/>
        <v>1.0366492983438511</v>
      </c>
      <c r="I35" s="19">
        <f t="shared" si="14"/>
        <v>0.46360365998486225</v>
      </c>
      <c r="J35" s="17">
        <v>0.13220000000000001</v>
      </c>
      <c r="K35" s="19">
        <v>0.2079</v>
      </c>
    </row>
    <row r="36" spans="1:13" x14ac:dyDescent="0.3">
      <c r="A36" s="112"/>
    </row>
    <row r="37" spans="1:13" ht="15.5" x14ac:dyDescent="0.3">
      <c r="A37" s="112" t="s">
        <v>658</v>
      </c>
      <c r="B37" s="38" t="s">
        <v>312</v>
      </c>
    </row>
    <row r="38" spans="1:13" x14ac:dyDescent="0.3">
      <c r="A38" s="112"/>
      <c r="B38" s="180" t="s">
        <v>311</v>
      </c>
      <c r="C38" s="181"/>
      <c r="D38" s="181"/>
      <c r="E38" s="181"/>
      <c r="F38" s="182"/>
    </row>
    <row r="39" spans="1:13" x14ac:dyDescent="0.3">
      <c r="A39" s="112"/>
      <c r="B39" s="11" t="s">
        <v>44</v>
      </c>
      <c r="C39" s="11" t="s">
        <v>45</v>
      </c>
      <c r="D39" s="11" t="s">
        <v>46</v>
      </c>
      <c r="E39" s="11" t="s">
        <v>47</v>
      </c>
      <c r="F39" s="6" t="s">
        <v>40</v>
      </c>
      <c r="G39" s="7" t="s">
        <v>41</v>
      </c>
      <c r="H39" s="7" t="s">
        <v>42</v>
      </c>
      <c r="I39" s="176" t="s">
        <v>43</v>
      </c>
      <c r="J39" s="178"/>
    </row>
    <row r="40" spans="1:13" x14ac:dyDescent="0.25">
      <c r="A40" s="140" t="s">
        <v>523</v>
      </c>
      <c r="B40" s="12">
        <v>1</v>
      </c>
      <c r="C40" s="13">
        <v>1</v>
      </c>
      <c r="D40" s="13">
        <v>1</v>
      </c>
      <c r="E40" s="14">
        <v>1</v>
      </c>
      <c r="F40" s="12">
        <f>AVERAGE(B40:E40)</f>
        <v>1</v>
      </c>
      <c r="G40" s="13">
        <f>STDEV(B40:E40)</f>
        <v>0</v>
      </c>
      <c r="H40" s="14">
        <f>G40/SQRT(COUNT(B40:E40))</f>
        <v>0</v>
      </c>
      <c r="I40" s="12" t="s">
        <v>300</v>
      </c>
      <c r="J40" s="14"/>
    </row>
    <row r="41" spans="1:13" x14ac:dyDescent="0.25">
      <c r="A41" s="141" t="s">
        <v>301</v>
      </c>
      <c r="B41" s="91">
        <v>14.141</v>
      </c>
      <c r="C41" s="35">
        <v>68.105999999999995</v>
      </c>
      <c r="D41" s="35">
        <v>8.5559999999999992</v>
      </c>
      <c r="E41" s="92">
        <v>222.30199999999999</v>
      </c>
      <c r="F41" s="91">
        <f t="shared" ref="F41:F42" si="15">AVERAGE(B41:E41)</f>
        <v>78.276250000000005</v>
      </c>
      <c r="G41" s="35">
        <f t="shared" ref="G41:G42" si="16">STDEV(B41:E41)</f>
        <v>99.70137779180051</v>
      </c>
      <c r="H41" s="92">
        <f t="shared" ref="H41:H42" si="17">G41/SQRT(COUNT(B41:E41))</f>
        <v>49.850688895900255</v>
      </c>
      <c r="I41" s="91">
        <v>0.1721</v>
      </c>
      <c r="J41" s="92" t="s">
        <v>301</v>
      </c>
    </row>
    <row r="42" spans="1:13" x14ac:dyDescent="0.25">
      <c r="A42" s="142" t="s">
        <v>302</v>
      </c>
      <c r="B42" s="17">
        <v>0.25800000000000001</v>
      </c>
      <c r="C42" s="18"/>
      <c r="D42" s="18">
        <v>0.74199999999999999</v>
      </c>
      <c r="E42" s="19">
        <v>4.51</v>
      </c>
      <c r="F42" s="17">
        <f t="shared" si="15"/>
        <v>1.8366666666666667</v>
      </c>
      <c r="G42" s="18">
        <f t="shared" si="16"/>
        <v>2.3277880774102555</v>
      </c>
      <c r="H42" s="19">
        <f t="shared" si="17"/>
        <v>1.3439490731092125</v>
      </c>
      <c r="I42" s="17">
        <v>0.49030000000000001</v>
      </c>
      <c r="J42" s="19">
        <v>0.25169999999999998</v>
      </c>
    </row>
    <row r="43" spans="1:13" x14ac:dyDescent="0.3">
      <c r="A43" s="112"/>
    </row>
    <row r="44" spans="1:13" ht="15.5" x14ac:dyDescent="0.3">
      <c r="A44" s="112" t="s">
        <v>658</v>
      </c>
      <c r="B44" s="38" t="s">
        <v>597</v>
      </c>
    </row>
    <row r="45" spans="1:13" x14ac:dyDescent="0.3">
      <c r="A45" s="112"/>
      <c r="B45" s="180" t="s">
        <v>348</v>
      </c>
      <c r="C45" s="181"/>
      <c r="D45" s="181"/>
      <c r="E45" s="181"/>
      <c r="F45" s="182"/>
    </row>
    <row r="46" spans="1:13" x14ac:dyDescent="0.3">
      <c r="A46" s="112"/>
      <c r="B46" s="11" t="s">
        <v>44</v>
      </c>
      <c r="C46" s="11" t="s">
        <v>45</v>
      </c>
      <c r="D46" s="11" t="s">
        <v>46</v>
      </c>
      <c r="E46" s="11" t="s">
        <v>47</v>
      </c>
      <c r="F46" s="11" t="s">
        <v>48</v>
      </c>
      <c r="G46" s="11" t="s">
        <v>234</v>
      </c>
      <c r="H46" s="11" t="s">
        <v>235</v>
      </c>
      <c r="I46" s="6" t="s">
        <v>40</v>
      </c>
      <c r="J46" s="7" t="s">
        <v>41</v>
      </c>
      <c r="K46" s="7" t="s">
        <v>42</v>
      </c>
      <c r="L46" s="176" t="s">
        <v>43</v>
      </c>
      <c r="M46" s="178"/>
    </row>
    <row r="47" spans="1:13" x14ac:dyDescent="0.25">
      <c r="A47" s="140" t="s">
        <v>523</v>
      </c>
      <c r="B47" s="12">
        <v>1</v>
      </c>
      <c r="C47" s="13">
        <v>1</v>
      </c>
      <c r="D47" s="13">
        <v>1</v>
      </c>
      <c r="E47" s="13">
        <v>1</v>
      </c>
      <c r="F47" s="13">
        <v>1</v>
      </c>
      <c r="G47" s="13">
        <v>1</v>
      </c>
      <c r="H47" s="14">
        <v>1</v>
      </c>
      <c r="I47" s="12">
        <f>AVERAGE(B47:H47)</f>
        <v>1</v>
      </c>
      <c r="J47" s="13">
        <f>STDEV(B47:H47)</f>
        <v>0</v>
      </c>
      <c r="K47" s="14">
        <f>J47/SQRT(COUNT(B47:H47))</f>
        <v>0</v>
      </c>
      <c r="L47" s="12" t="s">
        <v>300</v>
      </c>
      <c r="M47" s="14"/>
    </row>
    <row r="48" spans="1:13" x14ac:dyDescent="0.25">
      <c r="A48" s="141" t="s">
        <v>301</v>
      </c>
      <c r="B48" s="91">
        <v>3.4209999999999998</v>
      </c>
      <c r="C48" s="35">
        <v>0.70799999999999996</v>
      </c>
      <c r="D48" s="35">
        <v>0.58799999999999997</v>
      </c>
      <c r="E48" s="35">
        <v>2.2839999999999998</v>
      </c>
      <c r="F48" s="35">
        <v>0.166690332</v>
      </c>
      <c r="G48" s="35">
        <v>1.17245</v>
      </c>
      <c r="H48" s="92">
        <v>1.7370099999999999</v>
      </c>
      <c r="I48" s="91">
        <f t="shared" ref="I48" si="18">AVERAGE(B48:H48)</f>
        <v>1.4395929045714284</v>
      </c>
      <c r="J48" s="35">
        <f t="shared" ref="J48" si="19">STDEV(B48:H48)</f>
        <v>1.1313369151241273</v>
      </c>
      <c r="K48" s="92">
        <f t="shared" ref="K48" si="20">J48/SQRT(COUNT(B48:H48))</f>
        <v>0.42760516092077555</v>
      </c>
      <c r="L48" s="91">
        <v>0.32419999999999999</v>
      </c>
      <c r="M48" s="92" t="s">
        <v>301</v>
      </c>
    </row>
    <row r="49" spans="1:13" x14ac:dyDescent="0.25">
      <c r="A49" s="142" t="s">
        <v>302</v>
      </c>
      <c r="B49" s="17"/>
      <c r="C49" s="18">
        <v>2.6480000000000001</v>
      </c>
      <c r="D49" s="18">
        <v>0.14699999999999999</v>
      </c>
      <c r="E49" s="18">
        <v>0.26600000000000001</v>
      </c>
      <c r="F49" s="18">
        <v>0.50039524599999996</v>
      </c>
      <c r="G49" s="18">
        <v>0.41628999999999999</v>
      </c>
      <c r="H49" s="19">
        <v>0.50246000000000002</v>
      </c>
      <c r="I49" s="17">
        <f>AVERAGE(C49:H49)</f>
        <v>0.74669087433333337</v>
      </c>
      <c r="J49" s="18">
        <f>STDEV(C49:H49)</f>
        <v>0.94182209010442441</v>
      </c>
      <c r="K49" s="19">
        <f>J49/SQRT(COUNT(C49:H49))</f>
        <v>0.38449725820623365</v>
      </c>
      <c r="L49" s="17">
        <v>0.48830000000000001</v>
      </c>
      <c r="M49" s="19">
        <v>0.26029999999999998</v>
      </c>
    </row>
    <row r="50" spans="1:13" x14ac:dyDescent="0.3">
      <c r="A50" s="112"/>
    </row>
    <row r="51" spans="1:13" ht="15.5" x14ac:dyDescent="0.3">
      <c r="A51" s="112" t="s">
        <v>658</v>
      </c>
      <c r="B51" s="38" t="s">
        <v>313</v>
      </c>
    </row>
    <row r="52" spans="1:13" x14ac:dyDescent="0.3">
      <c r="A52" s="112"/>
      <c r="B52" s="180" t="s">
        <v>314</v>
      </c>
      <c r="C52" s="181"/>
      <c r="D52" s="181"/>
      <c r="E52" s="181"/>
      <c r="F52" s="182"/>
    </row>
    <row r="53" spans="1:13" x14ac:dyDescent="0.3">
      <c r="A53" s="112"/>
      <c r="B53" s="11" t="s">
        <v>44</v>
      </c>
      <c r="C53" s="11" t="s">
        <v>45</v>
      </c>
      <c r="D53" s="11" t="s">
        <v>46</v>
      </c>
      <c r="E53" s="123" t="s">
        <v>47</v>
      </c>
      <c r="F53" s="6" t="s">
        <v>40</v>
      </c>
      <c r="G53" s="7" t="s">
        <v>41</v>
      </c>
      <c r="H53" s="139" t="s">
        <v>42</v>
      </c>
      <c r="I53" s="176" t="s">
        <v>43</v>
      </c>
      <c r="J53" s="178"/>
    </row>
    <row r="54" spans="1:13" x14ac:dyDescent="0.25">
      <c r="A54" s="140" t="s">
        <v>523</v>
      </c>
      <c r="B54" s="12">
        <v>1</v>
      </c>
      <c r="C54" s="13">
        <v>1</v>
      </c>
      <c r="D54" s="13">
        <v>1</v>
      </c>
      <c r="E54" s="13">
        <v>1</v>
      </c>
      <c r="F54" s="12">
        <f>AVERAGE(B54:E54)</f>
        <v>1</v>
      </c>
      <c r="G54" s="13">
        <f>STDEV(B54:E54)</f>
        <v>0</v>
      </c>
      <c r="H54" s="14">
        <f>G54/SQRT(COUNT(B54:E54))</f>
        <v>0</v>
      </c>
      <c r="I54" s="12" t="s">
        <v>300</v>
      </c>
      <c r="J54" s="14"/>
    </row>
    <row r="55" spans="1:13" x14ac:dyDescent="0.25">
      <c r="A55" s="141" t="s">
        <v>301</v>
      </c>
      <c r="B55" s="91">
        <v>5.0999999999999997E-2</v>
      </c>
      <c r="C55" s="35">
        <v>2E-3</v>
      </c>
      <c r="D55" s="35">
        <v>4.5999999999999999E-2</v>
      </c>
      <c r="E55" s="35">
        <v>176.81899999999999</v>
      </c>
      <c r="F55" s="91">
        <f t="shared" ref="F55:F56" si="21">AVERAGE(B55:E55)</f>
        <v>44.229499999999994</v>
      </c>
      <c r="G55" s="35">
        <f t="shared" ref="G55:G56" si="22">STDEV(B55:E55)</f>
        <v>88.393002741544336</v>
      </c>
      <c r="H55" s="92">
        <f t="shared" ref="H55:H56" si="23">G55/SQRT(COUNT(B55:E55))</f>
        <v>44.196501370772168</v>
      </c>
      <c r="I55" s="91">
        <v>0.36580000000000001</v>
      </c>
      <c r="J55" s="92" t="s">
        <v>301</v>
      </c>
    </row>
    <row r="56" spans="1:13" x14ac:dyDescent="0.25">
      <c r="A56" s="142" t="s">
        <v>302</v>
      </c>
      <c r="B56" s="17">
        <v>6.3E-2</v>
      </c>
      <c r="C56" s="18">
        <v>1.3240000000000001</v>
      </c>
      <c r="D56" s="18">
        <v>8.8999999999999996E-2</v>
      </c>
      <c r="E56" s="18">
        <v>7.657</v>
      </c>
      <c r="F56" s="17">
        <f t="shared" si="21"/>
        <v>2.2832499999999998</v>
      </c>
      <c r="G56" s="18">
        <f t="shared" si="22"/>
        <v>3.6305000918147172</v>
      </c>
      <c r="H56" s="19">
        <f t="shared" si="23"/>
        <v>1.8152500459073586</v>
      </c>
      <c r="I56" s="17">
        <v>0.50609999999999999</v>
      </c>
      <c r="J56" s="19">
        <v>0.37959999999999999</v>
      </c>
    </row>
    <row r="57" spans="1:13" x14ac:dyDescent="0.3">
      <c r="A57" s="112"/>
    </row>
    <row r="58" spans="1:13" ht="15.5" x14ac:dyDescent="0.3">
      <c r="A58" s="112" t="s">
        <v>658</v>
      </c>
      <c r="B58" s="38" t="s">
        <v>315</v>
      </c>
    </row>
    <row r="59" spans="1:13" x14ac:dyDescent="0.3">
      <c r="A59" s="112"/>
      <c r="B59" s="180" t="s">
        <v>316</v>
      </c>
      <c r="C59" s="181"/>
      <c r="D59" s="181"/>
      <c r="E59" s="181"/>
      <c r="F59" s="182"/>
    </row>
    <row r="60" spans="1:13" x14ac:dyDescent="0.3">
      <c r="A60" s="112"/>
      <c r="B60" s="11" t="s">
        <v>44</v>
      </c>
      <c r="C60" s="11" t="s">
        <v>45</v>
      </c>
      <c r="D60" s="123" t="s">
        <v>46</v>
      </c>
      <c r="E60" s="6" t="s">
        <v>40</v>
      </c>
      <c r="F60" s="7" t="s">
        <v>41</v>
      </c>
      <c r="G60" s="7" t="s">
        <v>42</v>
      </c>
      <c r="H60" s="176" t="s">
        <v>43</v>
      </c>
      <c r="I60" s="178"/>
    </row>
    <row r="61" spans="1:13" x14ac:dyDescent="0.25">
      <c r="A61" s="140" t="s">
        <v>523</v>
      </c>
      <c r="B61" s="12">
        <v>1</v>
      </c>
      <c r="C61" s="13">
        <v>1</v>
      </c>
      <c r="D61" s="14">
        <v>1</v>
      </c>
      <c r="E61" s="12">
        <f>AVERAGE(B61:D61)</f>
        <v>1</v>
      </c>
      <c r="F61" s="13">
        <f>STDEV(B61:D61)</f>
        <v>0</v>
      </c>
      <c r="G61" s="14">
        <f>F61/SQRT(COUNT(B61:D61))</f>
        <v>0</v>
      </c>
      <c r="H61" s="12" t="s">
        <v>300</v>
      </c>
      <c r="I61" s="14"/>
    </row>
    <row r="62" spans="1:13" x14ac:dyDescent="0.25">
      <c r="A62" s="141" t="s">
        <v>301</v>
      </c>
      <c r="B62" s="91">
        <v>1.038</v>
      </c>
      <c r="C62" s="35">
        <v>10.468999999999999</v>
      </c>
      <c r="D62" s="92">
        <v>1.1720038986619534</v>
      </c>
      <c r="E62" s="91">
        <f>AVERAGE(B62:D62)</f>
        <v>4.2263346328873181</v>
      </c>
      <c r="F62" s="35">
        <f>STDEV(B62:D62)</f>
        <v>5.4067219667304176</v>
      </c>
      <c r="G62" s="92">
        <f>F62/SQRT(COUNT(B62:D62))</f>
        <v>3.1215723829252697</v>
      </c>
      <c r="H62" s="91">
        <v>0.35970000000000002</v>
      </c>
      <c r="I62" s="92" t="s">
        <v>301</v>
      </c>
    </row>
    <row r="63" spans="1:13" x14ac:dyDescent="0.25">
      <c r="A63" s="142" t="s">
        <v>302</v>
      </c>
      <c r="B63" s="17">
        <v>1E-3</v>
      </c>
      <c r="C63" s="18">
        <v>1.2999999999999999E-2</v>
      </c>
      <c r="D63" s="19">
        <v>1.0763400580415634E-4</v>
      </c>
      <c r="E63" s="17">
        <v>982.73599999999999</v>
      </c>
      <c r="F63" s="18">
        <v>4.0873989999999996</v>
      </c>
      <c r="G63" s="19">
        <v>12.866400000000001</v>
      </c>
      <c r="H63" s="17" t="s">
        <v>49</v>
      </c>
      <c r="I63" s="19">
        <v>0.24759999999999999</v>
      </c>
    </row>
    <row r="64" spans="1:13" x14ac:dyDescent="0.3">
      <c r="A64" s="112"/>
    </row>
    <row r="65" spans="1:1" x14ac:dyDescent="0.3">
      <c r="A65" s="112"/>
    </row>
  </sheetData>
  <mergeCells count="18">
    <mergeCell ref="I39:J39"/>
    <mergeCell ref="L46:M46"/>
    <mergeCell ref="I53:J53"/>
    <mergeCell ref="H60:I60"/>
    <mergeCell ref="K4:L4"/>
    <mergeCell ref="M11:N11"/>
    <mergeCell ref="I18:J18"/>
    <mergeCell ref="I25:J25"/>
    <mergeCell ref="J32:K32"/>
    <mergeCell ref="B3:F3"/>
    <mergeCell ref="B10:F10"/>
    <mergeCell ref="B52:F52"/>
    <mergeCell ref="B59:F59"/>
    <mergeCell ref="B17:F17"/>
    <mergeCell ref="B24:F24"/>
    <mergeCell ref="B31:F31"/>
    <mergeCell ref="B38:F38"/>
    <mergeCell ref="B45:F45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2999B-5F0E-4506-9925-27621BAE59F2}">
  <dimension ref="A1:N6"/>
  <sheetViews>
    <sheetView workbookViewId="0">
      <selection activeCell="M4" sqref="M4"/>
    </sheetView>
  </sheetViews>
  <sheetFormatPr defaultRowHeight="14" x14ac:dyDescent="0.3"/>
  <cols>
    <col min="1" max="1" width="9.75" customWidth="1"/>
  </cols>
  <sheetData>
    <row r="1" spans="1:14" ht="17" customHeight="1" x14ac:dyDescent="0.3"/>
    <row r="2" spans="1:14" ht="15.5" x14ac:dyDescent="0.3">
      <c r="A2" s="112" t="s">
        <v>659</v>
      </c>
      <c r="B2" s="38" t="s">
        <v>317</v>
      </c>
    </row>
    <row r="3" spans="1:14" ht="15.5" x14ac:dyDescent="0.3">
      <c r="B3" s="180" t="s">
        <v>318</v>
      </c>
      <c r="C3" s="181"/>
      <c r="D3" s="181"/>
      <c r="E3" s="181"/>
      <c r="F3" s="182"/>
      <c r="N3" s="38"/>
    </row>
    <row r="4" spans="1:14" x14ac:dyDescent="0.3">
      <c r="B4" s="9" t="s">
        <v>44</v>
      </c>
      <c r="C4" s="9" t="s">
        <v>45</v>
      </c>
      <c r="D4" s="77" t="s">
        <v>46</v>
      </c>
      <c r="E4" s="128" t="s">
        <v>40</v>
      </c>
      <c r="F4" s="129" t="s">
        <v>41</v>
      </c>
      <c r="G4" s="130" t="s">
        <v>42</v>
      </c>
      <c r="H4" s="56" t="s">
        <v>43</v>
      </c>
    </row>
    <row r="5" spans="1:14" x14ac:dyDescent="0.25">
      <c r="A5" s="74" t="s">
        <v>23</v>
      </c>
      <c r="B5" s="49">
        <v>1</v>
      </c>
      <c r="C5" s="50">
        <v>1</v>
      </c>
      <c r="D5" s="51">
        <v>1</v>
      </c>
      <c r="E5" s="12">
        <f>AVERAGE(B5:D5)</f>
        <v>1</v>
      </c>
      <c r="F5" s="13">
        <f>STDEV(B5:D5)</f>
        <v>0</v>
      </c>
      <c r="G5" s="14">
        <f>F5/SQRT(COUNT(B5:D5))</f>
        <v>0</v>
      </c>
      <c r="H5" s="15"/>
    </row>
    <row r="6" spans="1:14" x14ac:dyDescent="0.25">
      <c r="A6" s="76" t="s">
        <v>24</v>
      </c>
      <c r="B6" s="52">
        <v>5.5174659999999998</v>
      </c>
      <c r="C6" s="53">
        <v>2.6427909999999999</v>
      </c>
      <c r="D6" s="54">
        <v>6.4997980000000002</v>
      </c>
      <c r="E6" s="17">
        <f>AVERAGE(B6:D6)</f>
        <v>4.8866849999999999</v>
      </c>
      <c r="F6" s="18">
        <f>STDEV(B6:D6)</f>
        <v>2.0043800168588279</v>
      </c>
      <c r="G6" s="19">
        <f>F6/SQRT(COUNT(B6:D6))</f>
        <v>1.157229342291751</v>
      </c>
      <c r="H6" s="104">
        <v>2.8299999999999999E-2</v>
      </c>
    </row>
  </sheetData>
  <mergeCells count="1">
    <mergeCell ref="B3:F3"/>
  </mergeCells>
  <phoneticPr fontId="1" type="noConversion"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57919-4896-49AE-9D03-0CCB086CFD17}">
  <dimension ref="A2:N6"/>
  <sheetViews>
    <sheetView zoomScaleNormal="100" workbookViewId="0">
      <selection activeCell="H9" sqref="H9"/>
    </sheetView>
  </sheetViews>
  <sheetFormatPr defaultRowHeight="14" x14ac:dyDescent="0.3"/>
  <sheetData>
    <row r="2" spans="1:14" ht="15.5" x14ac:dyDescent="0.3">
      <c r="A2" s="112" t="s">
        <v>660</v>
      </c>
      <c r="B2" s="38" t="s">
        <v>319</v>
      </c>
    </row>
    <row r="3" spans="1:14" ht="15.5" x14ac:dyDescent="0.3">
      <c r="B3" s="180" t="s">
        <v>320</v>
      </c>
      <c r="C3" s="181"/>
      <c r="D3" s="181"/>
      <c r="E3" s="181"/>
      <c r="F3" s="182"/>
      <c r="N3" s="38"/>
    </row>
    <row r="4" spans="1:14" x14ac:dyDescent="0.3">
      <c r="B4" s="9" t="s">
        <v>44</v>
      </c>
      <c r="C4" s="9" t="s">
        <v>45</v>
      </c>
      <c r="D4" s="77" t="s">
        <v>46</v>
      </c>
      <c r="E4" s="128" t="s">
        <v>40</v>
      </c>
      <c r="F4" s="129" t="s">
        <v>41</v>
      </c>
      <c r="G4" s="130" t="s">
        <v>42</v>
      </c>
      <c r="H4" s="56" t="s">
        <v>43</v>
      </c>
    </row>
    <row r="5" spans="1:14" x14ac:dyDescent="0.25">
      <c r="A5" s="122" t="s">
        <v>23</v>
      </c>
      <c r="B5" s="49">
        <v>139.9427</v>
      </c>
      <c r="C5" s="50">
        <v>160.50370000000001</v>
      </c>
      <c r="D5" s="51">
        <v>160.33629999999999</v>
      </c>
      <c r="E5" s="12">
        <f>AVERAGE(B5:D5)</f>
        <v>153.59423333333334</v>
      </c>
      <c r="F5" s="13">
        <f>STDEV(B5:D5)</f>
        <v>11.822870948011458</v>
      </c>
      <c r="G5" s="14">
        <f>F5/SQRT(COUNT(B5:D5))</f>
        <v>6.8259377244286217</v>
      </c>
      <c r="H5" s="15"/>
    </row>
    <row r="6" spans="1:14" x14ac:dyDescent="0.25">
      <c r="A6" s="143" t="s">
        <v>24</v>
      </c>
      <c r="B6" s="52">
        <v>438.1343</v>
      </c>
      <c r="C6" s="53">
        <v>467.51740000000001</v>
      </c>
      <c r="D6" s="54">
        <v>567.10879999999997</v>
      </c>
      <c r="E6" s="17">
        <f>AVERAGE(B6:D6)</f>
        <v>490.9201666666666</v>
      </c>
      <c r="F6" s="18">
        <f>STDEV(B6:D6)</f>
        <v>67.597134024330913</v>
      </c>
      <c r="G6" s="19">
        <f>F6/SQRT(COUNT(B6:D6))</f>
        <v>39.027223525394668</v>
      </c>
      <c r="H6" s="104">
        <v>1E-3</v>
      </c>
    </row>
  </sheetData>
  <mergeCells count="1">
    <mergeCell ref="B3:F3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96541-C6A9-4F08-B76D-220BED2ECBD0}">
  <dimension ref="A2:B5"/>
  <sheetViews>
    <sheetView zoomScale="87" zoomScaleNormal="87" workbookViewId="0">
      <selection activeCell="O6" sqref="O6"/>
    </sheetView>
  </sheetViews>
  <sheetFormatPr defaultRowHeight="14" x14ac:dyDescent="0.3"/>
  <cols>
    <col min="1" max="1" width="11.33203125" customWidth="1"/>
  </cols>
  <sheetData>
    <row r="2" spans="1:2" ht="15.5" x14ac:dyDescent="0.3">
      <c r="A2" s="112" t="s">
        <v>661</v>
      </c>
      <c r="B2" s="38" t="s">
        <v>476</v>
      </c>
    </row>
    <row r="3" spans="1:2" x14ac:dyDescent="0.3">
      <c r="A3" s="112"/>
    </row>
    <row r="4" spans="1:2" x14ac:dyDescent="0.3">
      <c r="A4" s="112"/>
    </row>
    <row r="5" spans="1:2" ht="15.5" x14ac:dyDescent="0.3">
      <c r="A5" s="112" t="s">
        <v>662</v>
      </c>
      <c r="B5" s="38" t="s">
        <v>477</v>
      </c>
    </row>
  </sheetData>
  <phoneticPr fontId="1" type="noConversion"/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10E94-D880-4F5A-B772-BC4E9B34CC5B}">
  <dimension ref="A1:N10"/>
  <sheetViews>
    <sheetView workbookViewId="0">
      <selection activeCell="D11" sqref="D11"/>
    </sheetView>
  </sheetViews>
  <sheetFormatPr defaultRowHeight="14" x14ac:dyDescent="0.3"/>
  <cols>
    <col min="1" max="1" width="9.9140625" customWidth="1"/>
  </cols>
  <sheetData>
    <row r="1" spans="1:14" ht="18.5" x14ac:dyDescent="0.3">
      <c r="A1" s="112" t="s">
        <v>663</v>
      </c>
      <c r="B1" s="38" t="s">
        <v>321</v>
      </c>
    </row>
    <row r="2" spans="1:14" ht="15.5" x14ac:dyDescent="0.3">
      <c r="B2" s="180" t="s">
        <v>322</v>
      </c>
      <c r="C2" s="181"/>
      <c r="D2" s="181"/>
      <c r="E2" s="181"/>
      <c r="F2" s="182"/>
      <c r="N2" s="38"/>
    </row>
    <row r="3" spans="1:14" x14ac:dyDescent="0.3">
      <c r="B3" s="9" t="s">
        <v>44</v>
      </c>
      <c r="C3" s="9" t="s">
        <v>45</v>
      </c>
      <c r="D3" s="9" t="s">
        <v>46</v>
      </c>
      <c r="E3" s="77" t="s">
        <v>47</v>
      </c>
      <c r="F3" s="6" t="s">
        <v>40</v>
      </c>
      <c r="G3" s="7" t="s">
        <v>41</v>
      </c>
      <c r="H3" s="139" t="s">
        <v>42</v>
      </c>
      <c r="I3" s="56" t="s">
        <v>43</v>
      </c>
    </row>
    <row r="4" spans="1:14" x14ac:dyDescent="0.25">
      <c r="A4" s="74" t="s">
        <v>59</v>
      </c>
      <c r="B4" s="49">
        <v>1</v>
      </c>
      <c r="C4" s="50">
        <v>1.9379999999999999</v>
      </c>
      <c r="D4" s="50">
        <v>1</v>
      </c>
      <c r="E4" s="50">
        <v>1.036</v>
      </c>
      <c r="F4" s="12">
        <f>AVERAGE(B4:E4)</f>
        <v>1.2435</v>
      </c>
      <c r="G4" s="13">
        <f>STDEV(B4:E4)</f>
        <v>0.46331091072842207</v>
      </c>
      <c r="H4" s="14">
        <f>G4/SQRT(COUNT(B4:E4))</f>
        <v>0.23165545536421103</v>
      </c>
      <c r="I4" s="15"/>
    </row>
    <row r="5" spans="1:14" x14ac:dyDescent="0.25">
      <c r="A5" s="76" t="s">
        <v>238</v>
      </c>
      <c r="B5" s="52">
        <v>2.5999999999999999E-2</v>
      </c>
      <c r="C5" s="53">
        <v>0.24099999999999999</v>
      </c>
      <c r="D5" s="53">
        <v>0.16</v>
      </c>
      <c r="E5" s="53">
        <v>0.27600000000000002</v>
      </c>
      <c r="F5" s="17">
        <f>AVERAGE(B5:E5)</f>
        <v>0.17575000000000002</v>
      </c>
      <c r="G5" s="18">
        <f>STDEV(B5:E5)</f>
        <v>0.11102664845282262</v>
      </c>
      <c r="H5" s="19">
        <f>G5/SQRT(COUNT(B5:E5))</f>
        <v>5.5513324226411309E-2</v>
      </c>
      <c r="I5" s="104">
        <v>4.1999999999999997E-3</v>
      </c>
    </row>
    <row r="10" spans="1:14" x14ac:dyDescent="0.25">
      <c r="A10" s="75"/>
    </row>
  </sheetData>
  <mergeCells count="1">
    <mergeCell ref="B2:F2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1E9A0-0151-4567-9302-E439AD7D92FF}">
  <dimension ref="A1:N6"/>
  <sheetViews>
    <sheetView workbookViewId="0">
      <selection activeCell="B10" sqref="B10"/>
    </sheetView>
  </sheetViews>
  <sheetFormatPr defaultRowHeight="14" x14ac:dyDescent="0.3"/>
  <cols>
    <col min="1" max="1" width="9.58203125" customWidth="1"/>
  </cols>
  <sheetData>
    <row r="1" spans="1:14" ht="15.5" x14ac:dyDescent="0.3">
      <c r="A1" s="112" t="s">
        <v>664</v>
      </c>
      <c r="B1" s="38" t="s">
        <v>323</v>
      </c>
    </row>
    <row r="2" spans="1:14" ht="15.5" x14ac:dyDescent="0.3">
      <c r="B2" s="180" t="s">
        <v>324</v>
      </c>
      <c r="C2" s="181"/>
      <c r="D2" s="181"/>
      <c r="E2" s="181"/>
      <c r="F2" s="182"/>
      <c r="N2" s="38"/>
    </row>
    <row r="3" spans="1:14" x14ac:dyDescent="0.3">
      <c r="B3" s="9" t="s">
        <v>44</v>
      </c>
      <c r="C3" s="9" t="s">
        <v>45</v>
      </c>
      <c r="D3" s="77" t="s">
        <v>46</v>
      </c>
      <c r="E3" s="6" t="s">
        <v>40</v>
      </c>
      <c r="F3" s="7" t="s">
        <v>41</v>
      </c>
      <c r="G3" s="7" t="s">
        <v>42</v>
      </c>
      <c r="H3" s="56" t="s">
        <v>43</v>
      </c>
    </row>
    <row r="4" spans="1:14" x14ac:dyDescent="0.25">
      <c r="A4" s="74" t="s">
        <v>14</v>
      </c>
      <c r="B4" s="49">
        <v>33.196559999999998</v>
      </c>
      <c r="C4" s="50">
        <v>44.647469999999998</v>
      </c>
      <c r="D4" s="50">
        <v>50.117339999999999</v>
      </c>
      <c r="E4" s="12">
        <f>AVERAGE(B4:D4)</f>
        <v>42.653790000000001</v>
      </c>
      <c r="F4" s="13">
        <f>STDEV(B4:D4)</f>
        <v>8.6347709239388291</v>
      </c>
      <c r="G4" s="14">
        <f>F4/SQRT(COUNT(B4:D4))</f>
        <v>4.9852873173268364</v>
      </c>
      <c r="H4" s="15"/>
    </row>
    <row r="5" spans="1:14" x14ac:dyDescent="0.25">
      <c r="A5" s="75" t="s">
        <v>25</v>
      </c>
      <c r="B5" s="61">
        <v>2.7150349999999999</v>
      </c>
      <c r="C5" s="2">
        <v>3.402625</v>
      </c>
      <c r="D5" s="2">
        <v>3.4459279999999999</v>
      </c>
      <c r="E5" s="91">
        <f>AVERAGE(B5:D5)</f>
        <v>3.1878626666666663</v>
      </c>
      <c r="F5" s="35">
        <f>STDEV(B5:D5)</f>
        <v>0.41005278834112829</v>
      </c>
      <c r="G5" s="92">
        <f>F5/SQRT(COUNT(B5:D5))</f>
        <v>0.23674408773070707</v>
      </c>
      <c r="H5" s="105">
        <v>1.4E-3</v>
      </c>
    </row>
    <row r="6" spans="1:14" x14ac:dyDescent="0.25">
      <c r="A6" s="76" t="s">
        <v>26</v>
      </c>
      <c r="B6" s="52">
        <v>14.90591</v>
      </c>
      <c r="C6" s="53">
        <v>11.95506</v>
      </c>
      <c r="D6" s="53">
        <v>10.587149999999999</v>
      </c>
      <c r="E6" s="17">
        <f>AVERAGE(B6:D6)</f>
        <v>12.482706666666667</v>
      </c>
      <c r="F6" s="18">
        <f>STDEV(B6:D6)</f>
        <v>2.2071996371042832</v>
      </c>
      <c r="G6" s="19">
        <f>F6/SQRT(COUNT(B6:D6))</f>
        <v>1.2743273046374024</v>
      </c>
      <c r="H6" s="104">
        <v>4.1999999999999997E-3</v>
      </c>
    </row>
  </sheetData>
  <mergeCells count="1">
    <mergeCell ref="B2:F2"/>
  </mergeCells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F6F66-09B7-4E28-9346-7175E2B86D89}">
  <dimension ref="A2:I52"/>
  <sheetViews>
    <sheetView workbookViewId="0">
      <selection activeCell="K29" sqref="K29"/>
    </sheetView>
  </sheetViews>
  <sheetFormatPr defaultRowHeight="14" x14ac:dyDescent="0.3"/>
  <cols>
    <col min="1" max="1" width="10.58203125" customWidth="1"/>
  </cols>
  <sheetData>
    <row r="2" spans="1:9" ht="15.5" x14ac:dyDescent="0.3">
      <c r="A2" s="112" t="s">
        <v>665</v>
      </c>
      <c r="B2" s="38" t="s">
        <v>325</v>
      </c>
    </row>
    <row r="3" spans="1:9" x14ac:dyDescent="0.3">
      <c r="B3" s="180" t="s">
        <v>299</v>
      </c>
      <c r="C3" s="181"/>
      <c r="D3" s="181"/>
      <c r="E3" s="181"/>
      <c r="F3" s="182"/>
    </row>
    <row r="4" spans="1:9" x14ac:dyDescent="0.3">
      <c r="B4" s="11" t="s">
        <v>44</v>
      </c>
      <c r="C4" s="11" t="s">
        <v>45</v>
      </c>
      <c r="D4" s="11" t="s">
        <v>46</v>
      </c>
      <c r="E4" s="6" t="s">
        <v>40</v>
      </c>
      <c r="F4" s="7" t="s">
        <v>41</v>
      </c>
      <c r="G4" s="7" t="s">
        <v>42</v>
      </c>
      <c r="H4" s="56" t="s">
        <v>43</v>
      </c>
    </row>
    <row r="5" spans="1:9" x14ac:dyDescent="0.25">
      <c r="A5" s="74" t="s">
        <v>326</v>
      </c>
      <c r="B5" s="49">
        <v>1</v>
      </c>
      <c r="C5" s="50">
        <v>1</v>
      </c>
      <c r="D5" s="51">
        <v>1</v>
      </c>
      <c r="E5" s="12">
        <f>AVERAGE(B5:D5)</f>
        <v>1</v>
      </c>
      <c r="F5" s="13">
        <f>STDEV(B5:D5)</f>
        <v>0</v>
      </c>
      <c r="G5" s="14">
        <f>F5/SQRT(COUNT(B5:D5))</f>
        <v>0</v>
      </c>
      <c r="H5" s="15"/>
    </row>
    <row r="6" spans="1:9" x14ac:dyDescent="0.25">
      <c r="A6" s="75" t="s">
        <v>25</v>
      </c>
      <c r="B6" s="61">
        <v>9.8000000000000004E-2</v>
      </c>
      <c r="C6" s="2">
        <v>0.01</v>
      </c>
      <c r="D6" s="65">
        <v>6.5000000000000002E-2</v>
      </c>
      <c r="E6" s="91">
        <f>AVERAGE(B6:D6)</f>
        <v>5.7666666666666665E-2</v>
      </c>
      <c r="F6" s="35">
        <f>STDEV(B6:D6)</f>
        <v>4.4455970727601192E-2</v>
      </c>
      <c r="G6" s="92">
        <f>F6/SQRT(COUNT(B6:D6))</f>
        <v>2.5666666666666674E-2</v>
      </c>
      <c r="H6" s="105" t="s">
        <v>49</v>
      </c>
    </row>
    <row r="7" spans="1:9" x14ac:dyDescent="0.25">
      <c r="A7" s="76" t="s">
        <v>327</v>
      </c>
      <c r="B7" s="52">
        <v>8.8999999999999996E-2</v>
      </c>
      <c r="C7" s="53">
        <v>1.4999999999999999E-2</v>
      </c>
      <c r="D7" s="54">
        <v>0.06</v>
      </c>
      <c r="E7" s="52">
        <v>982.73599999999999</v>
      </c>
      <c r="F7" s="53">
        <v>4.0873989999999996</v>
      </c>
      <c r="G7" s="54">
        <v>12.866400000000001</v>
      </c>
      <c r="H7" s="104" t="s">
        <v>49</v>
      </c>
    </row>
    <row r="9" spans="1:9" ht="15.5" x14ac:dyDescent="0.3">
      <c r="A9" s="112" t="s">
        <v>665</v>
      </c>
      <c r="B9" s="38" t="s">
        <v>328</v>
      </c>
    </row>
    <row r="10" spans="1:9" x14ac:dyDescent="0.3">
      <c r="B10" s="180" t="s">
        <v>303</v>
      </c>
      <c r="C10" s="181"/>
      <c r="D10" s="181"/>
      <c r="E10" s="181"/>
      <c r="F10" s="182"/>
    </row>
    <row r="11" spans="1:9" x14ac:dyDescent="0.3">
      <c r="B11" s="11" t="s">
        <v>44</v>
      </c>
      <c r="C11" s="11" t="s">
        <v>45</v>
      </c>
      <c r="D11" s="11" t="s">
        <v>46</v>
      </c>
      <c r="E11" s="11" t="s">
        <v>47</v>
      </c>
      <c r="F11" s="6" t="s">
        <v>40</v>
      </c>
      <c r="G11" s="7" t="s">
        <v>41</v>
      </c>
      <c r="H11" s="7" t="s">
        <v>42</v>
      </c>
      <c r="I11" s="56" t="s">
        <v>43</v>
      </c>
    </row>
    <row r="12" spans="1:9" x14ac:dyDescent="0.25">
      <c r="A12" s="74" t="s">
        <v>326</v>
      </c>
      <c r="B12" s="49">
        <v>1</v>
      </c>
      <c r="C12" s="50">
        <v>1</v>
      </c>
      <c r="D12" s="50">
        <v>1</v>
      </c>
      <c r="E12" s="50">
        <v>1</v>
      </c>
      <c r="F12" s="12">
        <f>AVERAGE(B12:E12)</f>
        <v>1</v>
      </c>
      <c r="G12" s="13">
        <f>STDEV(B12:E12)</f>
        <v>0</v>
      </c>
      <c r="H12" s="14">
        <f>G12/SQRT(COUNT(B12:E12))</f>
        <v>0</v>
      </c>
      <c r="I12" s="15"/>
    </row>
    <row r="13" spans="1:9" x14ac:dyDescent="0.25">
      <c r="A13" s="75" t="s">
        <v>25</v>
      </c>
      <c r="B13" s="61">
        <v>0.44400000000000001</v>
      </c>
      <c r="C13" s="2">
        <v>0.38</v>
      </c>
      <c r="D13" s="2">
        <v>1.36</v>
      </c>
      <c r="E13" s="2">
        <v>2.5000000000000001E-2</v>
      </c>
      <c r="F13" s="91">
        <f t="shared" ref="F13:F14" si="0">AVERAGE(B13:E13)</f>
        <v>0.55225000000000002</v>
      </c>
      <c r="G13" s="35">
        <f t="shared" ref="G13:G14" si="1">STDEV(B13:E13)</f>
        <v>0.56916334796494639</v>
      </c>
      <c r="H13" s="92">
        <f t="shared" ref="H13:H14" si="2">G13/SQRT(COUNT(B13:E13))</f>
        <v>0.28458167398247319</v>
      </c>
      <c r="I13" s="105">
        <v>0.16669999999999999</v>
      </c>
    </row>
    <row r="14" spans="1:9" x14ac:dyDescent="0.25">
      <c r="A14" s="76" t="s">
        <v>327</v>
      </c>
      <c r="B14" s="52">
        <v>0.91600000000000004</v>
      </c>
      <c r="C14" s="53">
        <v>0.439</v>
      </c>
      <c r="D14" s="53">
        <v>1.4139999999999999</v>
      </c>
      <c r="E14" s="53">
        <v>2.8000000000000001E-2</v>
      </c>
      <c r="F14" s="17">
        <f t="shared" si="0"/>
        <v>0.69925000000000004</v>
      </c>
      <c r="G14" s="18">
        <f t="shared" si="1"/>
        <v>0.5989309225611914</v>
      </c>
      <c r="H14" s="19">
        <f t="shared" si="2"/>
        <v>0.2994654612805957</v>
      </c>
      <c r="I14" s="104">
        <v>0.35399999999999998</v>
      </c>
    </row>
    <row r="17" spans="1:9" ht="15.5" x14ac:dyDescent="0.3">
      <c r="A17" s="112" t="s">
        <v>665</v>
      </c>
      <c r="B17" s="38" t="s">
        <v>329</v>
      </c>
    </row>
    <row r="18" spans="1:9" x14ac:dyDescent="0.3">
      <c r="B18" s="180" t="s">
        <v>305</v>
      </c>
      <c r="C18" s="181"/>
      <c r="D18" s="181"/>
      <c r="E18" s="181"/>
      <c r="F18" s="182"/>
    </row>
    <row r="19" spans="1:9" x14ac:dyDescent="0.3">
      <c r="B19" s="11" t="s">
        <v>44</v>
      </c>
      <c r="C19" s="11" t="s">
        <v>45</v>
      </c>
      <c r="D19" s="11" t="s">
        <v>46</v>
      </c>
      <c r="E19" s="11" t="s">
        <v>47</v>
      </c>
      <c r="F19" s="6" t="s">
        <v>40</v>
      </c>
      <c r="G19" s="7" t="s">
        <v>41</v>
      </c>
      <c r="H19" s="7" t="s">
        <v>42</v>
      </c>
      <c r="I19" s="56" t="s">
        <v>43</v>
      </c>
    </row>
    <row r="20" spans="1:9" x14ac:dyDescent="0.25">
      <c r="A20" s="74" t="s">
        <v>326</v>
      </c>
      <c r="B20" s="49">
        <v>1</v>
      </c>
      <c r="C20" s="50">
        <v>1</v>
      </c>
      <c r="D20" s="50">
        <v>1</v>
      </c>
      <c r="E20" s="50">
        <v>1</v>
      </c>
      <c r="F20" s="12">
        <f>AVERAGE(B20:E20)</f>
        <v>1</v>
      </c>
      <c r="G20" s="13">
        <f>STDEV(B20:E20)</f>
        <v>0</v>
      </c>
      <c r="H20" s="14">
        <f>G20/SQRT(COUNT(B20:E20))</f>
        <v>0</v>
      </c>
      <c r="I20" s="15"/>
    </row>
    <row r="21" spans="1:9" x14ac:dyDescent="0.25">
      <c r="A21" s="75" t="s">
        <v>25</v>
      </c>
      <c r="B21" s="61">
        <v>5.0999999999999997E-2</v>
      </c>
      <c r="C21" s="2">
        <v>3.0000000000000001E-3</v>
      </c>
      <c r="D21" s="2">
        <v>1.9E-2</v>
      </c>
      <c r="E21" s="2">
        <v>8.9999999999999993E-3</v>
      </c>
      <c r="F21" s="91">
        <f t="shared" ref="F21:F22" si="3">AVERAGE(B21:E21)</f>
        <v>2.0499999999999997E-2</v>
      </c>
      <c r="G21" s="35">
        <f t="shared" ref="G21:G22" si="4">STDEV(B21:E21)</f>
        <v>2.1377558326431949E-2</v>
      </c>
      <c r="H21" s="92">
        <f t="shared" ref="H21:H22" si="5">G21/SQRT(COUNT(B21:E21))</f>
        <v>1.0688779163215974E-2</v>
      </c>
      <c r="I21" s="105" t="s">
        <v>49</v>
      </c>
    </row>
    <row r="22" spans="1:9" x14ac:dyDescent="0.25">
      <c r="A22" s="76" t="s">
        <v>327</v>
      </c>
      <c r="B22" s="52">
        <v>9.0999999999999998E-2</v>
      </c>
      <c r="C22" s="53">
        <v>8.0000000000000002E-3</v>
      </c>
      <c r="D22" s="53">
        <v>3.5999999999999997E-2</v>
      </c>
      <c r="E22" s="53">
        <v>3.1E-2</v>
      </c>
      <c r="F22" s="17">
        <f t="shared" si="3"/>
        <v>4.1500000000000002E-2</v>
      </c>
      <c r="G22" s="18">
        <f t="shared" si="4"/>
        <v>3.5180487015768647E-2</v>
      </c>
      <c r="H22" s="19">
        <f t="shared" si="5"/>
        <v>1.7590243507884323E-2</v>
      </c>
      <c r="I22" s="104" t="s">
        <v>49</v>
      </c>
    </row>
    <row r="24" spans="1:9" ht="15.5" x14ac:dyDescent="0.3">
      <c r="A24" s="112" t="s">
        <v>665</v>
      </c>
      <c r="B24" s="38" t="s">
        <v>330</v>
      </c>
    </row>
    <row r="25" spans="1:9" x14ac:dyDescent="0.3">
      <c r="B25" s="180" t="s">
        <v>307</v>
      </c>
      <c r="C25" s="181"/>
      <c r="D25" s="181"/>
      <c r="E25" s="181"/>
      <c r="F25" s="182"/>
    </row>
    <row r="26" spans="1:9" x14ac:dyDescent="0.3">
      <c r="B26" s="9" t="s">
        <v>44</v>
      </c>
      <c r="C26" s="9" t="s">
        <v>45</v>
      </c>
      <c r="D26" s="77" t="s">
        <v>46</v>
      </c>
      <c r="E26" s="6" t="s">
        <v>40</v>
      </c>
      <c r="F26" s="7" t="s">
        <v>41</v>
      </c>
      <c r="G26" s="7" t="s">
        <v>42</v>
      </c>
      <c r="H26" s="56" t="s">
        <v>43</v>
      </c>
    </row>
    <row r="27" spans="1:9" x14ac:dyDescent="0.25">
      <c r="A27" s="74" t="s">
        <v>326</v>
      </c>
      <c r="B27" s="49">
        <v>1</v>
      </c>
      <c r="C27" s="50">
        <v>1</v>
      </c>
      <c r="D27" s="51">
        <v>1</v>
      </c>
      <c r="E27" s="12">
        <f>AVERAGE(B27:D27)</f>
        <v>1</v>
      </c>
      <c r="F27" s="13">
        <f>STDEV(B27:D27)</f>
        <v>0</v>
      </c>
      <c r="G27" s="14">
        <f>F27/SQRT(COUNT(B27:D27))</f>
        <v>0</v>
      </c>
      <c r="H27" s="15"/>
    </row>
    <row r="28" spans="1:9" x14ac:dyDescent="0.25">
      <c r="A28" s="75" t="s">
        <v>25</v>
      </c>
      <c r="B28" s="61">
        <v>0.55800000000000005</v>
      </c>
      <c r="C28" s="2">
        <v>0.109</v>
      </c>
      <c r="D28" s="65">
        <v>0.69699999999999995</v>
      </c>
      <c r="E28" s="91">
        <f>AVERAGE(B28:D28)</f>
        <v>0.45466666666666661</v>
      </c>
      <c r="F28" s="35">
        <f>STDEV(B28:D28)</f>
        <v>0.30731796780099491</v>
      </c>
      <c r="G28" s="92">
        <f>F28/SQRT(COUNT(B28:D28))</f>
        <v>0.17743011143671317</v>
      </c>
      <c r="H28" s="105">
        <v>3.7199999999999997E-2</v>
      </c>
    </row>
    <row r="29" spans="1:9" x14ac:dyDescent="0.25">
      <c r="A29" s="76" t="s">
        <v>327</v>
      </c>
      <c r="B29" s="52">
        <v>0.55900000000000005</v>
      </c>
      <c r="C29" s="53">
        <v>0.15</v>
      </c>
      <c r="D29" s="54">
        <v>0.82399999999999995</v>
      </c>
      <c r="E29" s="52">
        <v>982.73599999999999</v>
      </c>
      <c r="F29" s="53">
        <v>4.0873989999999996</v>
      </c>
      <c r="G29" s="54">
        <v>12.866400000000001</v>
      </c>
      <c r="H29" s="104">
        <v>6.7199999999999996E-2</v>
      </c>
    </row>
    <row r="32" spans="1:9" ht="15.5" x14ac:dyDescent="0.3">
      <c r="A32" s="112" t="s">
        <v>665</v>
      </c>
      <c r="B32" s="38" t="s">
        <v>470</v>
      </c>
    </row>
    <row r="33" spans="1:8" x14ac:dyDescent="0.3">
      <c r="B33" s="180" t="s">
        <v>311</v>
      </c>
      <c r="C33" s="181"/>
      <c r="D33" s="181"/>
      <c r="E33" s="181"/>
      <c r="F33" s="182"/>
    </row>
    <row r="34" spans="1:8" x14ac:dyDescent="0.3">
      <c r="B34" s="11" t="s">
        <v>44</v>
      </c>
      <c r="C34" s="11" t="s">
        <v>45</v>
      </c>
      <c r="D34" s="11" t="s">
        <v>46</v>
      </c>
      <c r="E34" s="6" t="s">
        <v>40</v>
      </c>
      <c r="F34" s="7" t="s">
        <v>41</v>
      </c>
      <c r="G34" s="7" t="s">
        <v>42</v>
      </c>
      <c r="H34" s="56" t="s">
        <v>43</v>
      </c>
    </row>
    <row r="35" spans="1:8" x14ac:dyDescent="0.25">
      <c r="A35" s="74" t="s">
        <v>326</v>
      </c>
      <c r="B35" s="49">
        <v>1</v>
      </c>
      <c r="C35" s="50">
        <v>1</v>
      </c>
      <c r="D35" s="51">
        <v>1</v>
      </c>
      <c r="E35" s="13">
        <f>AVERAGE(B35:D35)</f>
        <v>1</v>
      </c>
      <c r="F35" s="13">
        <f>STDEV(B35:D35)</f>
        <v>0</v>
      </c>
      <c r="G35" s="13">
        <f>F35/SQRT(COUNT(B35:D35))</f>
        <v>0</v>
      </c>
      <c r="H35" s="60"/>
    </row>
    <row r="36" spans="1:8" x14ac:dyDescent="0.25">
      <c r="A36" s="75" t="s">
        <v>25</v>
      </c>
      <c r="B36" s="61">
        <v>17.449000000000002</v>
      </c>
      <c r="C36" s="2">
        <v>31.82</v>
      </c>
      <c r="D36" s="65">
        <v>1.1439999999999999</v>
      </c>
      <c r="E36" s="13">
        <f>AVERAGE(B36:D36)</f>
        <v>16.804333333333336</v>
      </c>
      <c r="F36" s="13">
        <f>STDEV(B36:D36)</f>
        <v>15.348157555007484</v>
      </c>
      <c r="G36" s="13">
        <f>F36/SQRT(COUNT(B36:D36))</f>
        <v>8.861262895948359</v>
      </c>
      <c r="H36" s="2">
        <v>0.14910000000000001</v>
      </c>
    </row>
    <row r="37" spans="1:8" x14ac:dyDescent="0.25">
      <c r="A37" s="75" t="s">
        <v>327</v>
      </c>
      <c r="B37" s="52">
        <v>5.8419999999999996</v>
      </c>
      <c r="C37" s="53">
        <v>24.870999999999999</v>
      </c>
      <c r="D37" s="54">
        <v>1.292</v>
      </c>
      <c r="E37" s="13">
        <f>AVERAGE(B37:D37)</f>
        <v>10.668333333333331</v>
      </c>
      <c r="F37" s="13">
        <f>STDEV(B37:D37)</f>
        <v>12.508494327189556</v>
      </c>
      <c r="G37" s="13">
        <f>F37/SQRT(COUNT(B37:D37))</f>
        <v>7.2217825669597975</v>
      </c>
      <c r="H37" s="2">
        <v>0.25169999999999998</v>
      </c>
    </row>
    <row r="40" spans="1:8" ht="15.5" x14ac:dyDescent="0.3">
      <c r="A40" s="112" t="s">
        <v>665</v>
      </c>
      <c r="B40" s="38" t="s">
        <v>598</v>
      </c>
    </row>
    <row r="41" spans="1:8" x14ac:dyDescent="0.3">
      <c r="B41" s="180" t="s">
        <v>348</v>
      </c>
      <c r="C41" s="181"/>
      <c r="D41" s="181"/>
      <c r="E41" s="181"/>
      <c r="F41" s="182"/>
    </row>
    <row r="42" spans="1:8" x14ac:dyDescent="0.3">
      <c r="B42" s="11" t="s">
        <v>44</v>
      </c>
      <c r="C42" s="11" t="s">
        <v>45</v>
      </c>
      <c r="D42" s="11" t="s">
        <v>46</v>
      </c>
      <c r="E42" s="6" t="s">
        <v>40</v>
      </c>
      <c r="F42" s="7" t="s">
        <v>41</v>
      </c>
      <c r="G42" s="7" t="s">
        <v>42</v>
      </c>
      <c r="H42" s="56" t="s">
        <v>43</v>
      </c>
    </row>
    <row r="43" spans="1:8" x14ac:dyDescent="0.25">
      <c r="A43" s="74" t="s">
        <v>326</v>
      </c>
      <c r="B43" s="49">
        <v>1</v>
      </c>
      <c r="C43" s="50">
        <v>1</v>
      </c>
      <c r="D43" s="51">
        <v>1</v>
      </c>
      <c r="E43" s="12">
        <f>AVERAGE(B43:D43)</f>
        <v>1</v>
      </c>
      <c r="F43" s="13">
        <f>STDEV(B43:D43)</f>
        <v>0</v>
      </c>
      <c r="G43" s="14">
        <f>F43/SQRT(COUNT(B43:D43))</f>
        <v>0</v>
      </c>
      <c r="H43" s="15"/>
    </row>
    <row r="44" spans="1:8" x14ac:dyDescent="0.25">
      <c r="A44" s="75" t="s">
        <v>25</v>
      </c>
      <c r="B44" s="61">
        <v>3.5070000000000001</v>
      </c>
      <c r="C44" s="2">
        <v>4.0839999999999996</v>
      </c>
      <c r="D44" s="65">
        <v>2.3650000000000002</v>
      </c>
      <c r="E44" s="91">
        <f>AVERAGE(B44:D44)</f>
        <v>3.3186666666666667</v>
      </c>
      <c r="F44" s="35">
        <f>STDEV(B44:D44)</f>
        <v>0.87483846127918552</v>
      </c>
      <c r="G44" s="92">
        <f>F44/SQRT(COUNT(B44:D44))</f>
        <v>0.50508822111697582</v>
      </c>
      <c r="H44" s="105">
        <v>1.01E-2</v>
      </c>
    </row>
    <row r="45" spans="1:8" x14ac:dyDescent="0.25">
      <c r="A45" s="76" t="s">
        <v>327</v>
      </c>
      <c r="B45" s="52">
        <v>5.1020000000000003</v>
      </c>
      <c r="C45" s="53">
        <v>5.367</v>
      </c>
      <c r="D45" s="54">
        <v>11.7</v>
      </c>
      <c r="E45" s="52">
        <v>982.73599999999999</v>
      </c>
      <c r="F45" s="53">
        <v>4.0873989999999996</v>
      </c>
      <c r="G45" s="54">
        <v>12.866400000000001</v>
      </c>
      <c r="H45" s="104">
        <v>4.1399999999999999E-2</v>
      </c>
    </row>
    <row r="47" spans="1:8" ht="15.5" x14ac:dyDescent="0.3">
      <c r="A47" s="112" t="s">
        <v>665</v>
      </c>
      <c r="B47" s="38" t="s">
        <v>331</v>
      </c>
    </row>
    <row r="48" spans="1:8" x14ac:dyDescent="0.3">
      <c r="B48" s="180" t="s">
        <v>316</v>
      </c>
      <c r="C48" s="181"/>
      <c r="D48" s="181"/>
      <c r="E48" s="181"/>
      <c r="F48" s="182"/>
    </row>
    <row r="49" spans="1:8" x14ac:dyDescent="0.3">
      <c r="B49" s="11" t="s">
        <v>44</v>
      </c>
      <c r="C49" s="11" t="s">
        <v>45</v>
      </c>
      <c r="D49" s="11" t="s">
        <v>46</v>
      </c>
      <c r="E49" s="6" t="s">
        <v>40</v>
      </c>
      <c r="F49" s="7" t="s">
        <v>41</v>
      </c>
      <c r="G49" s="7" t="s">
        <v>42</v>
      </c>
      <c r="H49" s="56" t="s">
        <v>43</v>
      </c>
    </row>
    <row r="50" spans="1:8" x14ac:dyDescent="0.25">
      <c r="A50" s="74" t="s">
        <v>326</v>
      </c>
      <c r="B50" s="49">
        <v>1</v>
      </c>
      <c r="C50" s="50">
        <v>1</v>
      </c>
      <c r="D50" s="51">
        <v>1</v>
      </c>
      <c r="E50" s="12">
        <f>AVERAGE(B50:D50)</f>
        <v>1</v>
      </c>
      <c r="F50" s="13">
        <f>STDEV(B50:D50)</f>
        <v>0</v>
      </c>
      <c r="G50" s="14">
        <f>F50/SQRT(COUNT(B50:D50))</f>
        <v>0</v>
      </c>
      <c r="H50" s="15"/>
    </row>
    <row r="51" spans="1:8" x14ac:dyDescent="0.25">
      <c r="A51" s="75" t="s">
        <v>25</v>
      </c>
      <c r="B51" s="61">
        <v>10.631</v>
      </c>
      <c r="C51" s="2">
        <v>18.545000000000002</v>
      </c>
      <c r="D51" s="65">
        <v>7.4240000000000004</v>
      </c>
      <c r="E51" s="91">
        <f>AVERAGE(B51:D51)</f>
        <v>12.200000000000001</v>
      </c>
      <c r="F51" s="35">
        <f>STDEV(B51:D51)</f>
        <v>5.7241139925756244</v>
      </c>
      <c r="G51" s="92">
        <f>F51/SQRT(COUNT(B51:D51))</f>
        <v>3.3048187544856402</v>
      </c>
      <c r="H51" s="105">
        <v>2.76E-2</v>
      </c>
    </row>
    <row r="52" spans="1:8" x14ac:dyDescent="0.25">
      <c r="A52" s="76" t="s">
        <v>327</v>
      </c>
      <c r="B52" s="52">
        <v>23.550999999999998</v>
      </c>
      <c r="C52" s="53">
        <v>106.568</v>
      </c>
      <c r="D52" s="54">
        <v>28.245000000000001</v>
      </c>
      <c r="E52" s="52">
        <v>982.73599999999999</v>
      </c>
      <c r="F52" s="53">
        <v>4.0873989999999996</v>
      </c>
      <c r="G52" s="54">
        <v>12.866400000000001</v>
      </c>
      <c r="H52" s="104">
        <v>0.1268</v>
      </c>
    </row>
  </sheetData>
  <mergeCells count="7">
    <mergeCell ref="B41:F41"/>
    <mergeCell ref="B48:F48"/>
    <mergeCell ref="B3:F3"/>
    <mergeCell ref="B10:F10"/>
    <mergeCell ref="B18:F18"/>
    <mergeCell ref="B25:F25"/>
    <mergeCell ref="B33:F3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1C1B0-567B-442D-AD5B-F8D899DA7293}">
  <dimension ref="A2:I15"/>
  <sheetViews>
    <sheetView workbookViewId="0">
      <selection activeCell="A16" sqref="A16"/>
    </sheetView>
  </sheetViews>
  <sheetFormatPr defaultRowHeight="14" x14ac:dyDescent="0.3"/>
  <cols>
    <col min="1" max="1" width="9.6640625" customWidth="1"/>
  </cols>
  <sheetData>
    <row r="2" spans="1:9" ht="15.5" x14ac:dyDescent="0.3">
      <c r="A2" s="112" t="s">
        <v>666</v>
      </c>
      <c r="B2" s="38" t="s">
        <v>332</v>
      </c>
    </row>
    <row r="3" spans="1:9" x14ac:dyDescent="0.3">
      <c r="B3" s="180" t="s">
        <v>333</v>
      </c>
      <c r="C3" s="181"/>
      <c r="D3" s="181"/>
      <c r="E3" s="181"/>
      <c r="F3" s="182"/>
    </row>
    <row r="4" spans="1:9" x14ac:dyDescent="0.3">
      <c r="B4" s="9" t="s">
        <v>44</v>
      </c>
      <c r="C4" s="9" t="s">
        <v>45</v>
      </c>
      <c r="D4" s="9" t="s">
        <v>46</v>
      </c>
      <c r="E4" s="77" t="s">
        <v>47</v>
      </c>
      <c r="F4" s="6" t="s">
        <v>40</v>
      </c>
      <c r="G4" s="7" t="s">
        <v>41</v>
      </c>
      <c r="H4" s="7" t="s">
        <v>42</v>
      </c>
      <c r="I4" s="56" t="s">
        <v>43</v>
      </c>
    </row>
    <row r="5" spans="1:9" x14ac:dyDescent="0.25">
      <c r="A5" s="74" t="s">
        <v>326</v>
      </c>
      <c r="B5" s="49">
        <v>20.100000000000001</v>
      </c>
      <c r="C5" s="50">
        <v>51.2</v>
      </c>
      <c r="D5" s="50">
        <v>81.3</v>
      </c>
      <c r="E5" s="50">
        <v>33</v>
      </c>
      <c r="F5" s="12">
        <f>AVERAGE(B5:E5)</f>
        <v>46.400000000000006</v>
      </c>
      <c r="G5" s="13">
        <f>STDEV(B5:E5)</f>
        <v>26.534882701832302</v>
      </c>
      <c r="H5" s="14">
        <f>G5/SQRT(COUNT(B5:E5))</f>
        <v>13.267441350916151</v>
      </c>
      <c r="I5" s="15"/>
    </row>
    <row r="6" spans="1:9" x14ac:dyDescent="0.25">
      <c r="A6" s="75" t="s">
        <v>25</v>
      </c>
      <c r="B6" s="61">
        <v>29.1</v>
      </c>
      <c r="C6" s="2">
        <v>53</v>
      </c>
      <c r="D6" s="2">
        <v>68</v>
      </c>
      <c r="E6" s="2">
        <v>41.2</v>
      </c>
      <c r="F6" s="91">
        <f t="shared" ref="F6:F7" si="0">AVERAGE(B6:E6)</f>
        <v>47.825000000000003</v>
      </c>
      <c r="G6" s="35">
        <f t="shared" ref="G6:G7" si="1">STDEV(B6:E6)</f>
        <v>16.61653293159155</v>
      </c>
      <c r="H6" s="92">
        <f t="shared" ref="H6:H7" si="2">G6/SQRT(COUNT(B6:E6))</f>
        <v>8.308266465795775</v>
      </c>
      <c r="I6" s="105">
        <v>0.9304</v>
      </c>
    </row>
    <row r="7" spans="1:9" x14ac:dyDescent="0.25">
      <c r="A7" s="76" t="s">
        <v>327</v>
      </c>
      <c r="B7" s="52">
        <v>2.23</v>
      </c>
      <c r="C7" s="53">
        <v>20.8</v>
      </c>
      <c r="D7" s="53">
        <v>39.700000000000003</v>
      </c>
      <c r="E7" s="53">
        <v>21.3</v>
      </c>
      <c r="F7" s="17">
        <f t="shared" si="0"/>
        <v>21.0075</v>
      </c>
      <c r="G7" s="18">
        <f t="shared" si="1"/>
        <v>15.298504011830703</v>
      </c>
      <c r="H7" s="19">
        <f t="shared" si="2"/>
        <v>7.6492520059153515</v>
      </c>
      <c r="I7" s="104">
        <v>0.1484</v>
      </c>
    </row>
    <row r="10" spans="1:9" ht="15.5" x14ac:dyDescent="0.3">
      <c r="A10" s="112" t="s">
        <v>666</v>
      </c>
      <c r="B10" s="38" t="s">
        <v>334</v>
      </c>
    </row>
    <row r="11" spans="1:9" x14ac:dyDescent="0.3">
      <c r="B11" s="180" t="s">
        <v>335</v>
      </c>
      <c r="C11" s="181"/>
      <c r="D11" s="181"/>
      <c r="E11" s="181"/>
      <c r="F11" s="182"/>
    </row>
    <row r="12" spans="1:9" x14ac:dyDescent="0.3">
      <c r="B12" s="9" t="s">
        <v>44</v>
      </c>
      <c r="C12" s="9" t="s">
        <v>45</v>
      </c>
      <c r="D12" s="9" t="s">
        <v>46</v>
      </c>
      <c r="E12" s="77" t="s">
        <v>47</v>
      </c>
      <c r="F12" s="6" t="s">
        <v>40</v>
      </c>
      <c r="G12" s="7" t="s">
        <v>41</v>
      </c>
      <c r="H12" s="7" t="s">
        <v>42</v>
      </c>
      <c r="I12" s="56" t="s">
        <v>43</v>
      </c>
    </row>
    <row r="13" spans="1:9" x14ac:dyDescent="0.25">
      <c r="A13" s="74" t="s">
        <v>326</v>
      </c>
      <c r="B13" s="49">
        <v>15.6</v>
      </c>
      <c r="C13" s="50">
        <v>15.5</v>
      </c>
      <c r="D13" s="50">
        <v>15.9</v>
      </c>
      <c r="E13" s="50">
        <v>14.6</v>
      </c>
      <c r="F13" s="12">
        <f>AVERAGE(B13:E13)</f>
        <v>15.4</v>
      </c>
      <c r="G13" s="13">
        <f>STDEV(B13:E13)</f>
        <v>0.5597618541248891</v>
      </c>
      <c r="H13" s="14">
        <f>G13/SQRT(COUNT(B13:E13))</f>
        <v>0.27988092706244455</v>
      </c>
      <c r="I13" s="15"/>
    </row>
    <row r="14" spans="1:9" x14ac:dyDescent="0.25">
      <c r="A14" s="75" t="s">
        <v>25</v>
      </c>
      <c r="B14" s="61">
        <v>20.9</v>
      </c>
      <c r="C14" s="2">
        <v>15</v>
      </c>
      <c r="D14" s="2">
        <v>18.600000000000001</v>
      </c>
      <c r="E14" s="2">
        <v>21.6</v>
      </c>
      <c r="F14" s="91">
        <f t="shared" ref="F14:F15" si="3">AVERAGE(B14:E14)</f>
        <v>19.024999999999999</v>
      </c>
      <c r="G14" s="35">
        <f t="shared" ref="G14:G15" si="4">STDEV(B14:E14)</f>
        <v>2.9736341402398598</v>
      </c>
      <c r="H14" s="92">
        <f t="shared" ref="H14:H15" si="5">G14/SQRT(COUNT(B14:E14))</f>
        <v>1.4868170701199299</v>
      </c>
      <c r="I14" s="67">
        <v>5.3600000000000002E-2</v>
      </c>
    </row>
    <row r="15" spans="1:9" x14ac:dyDescent="0.25">
      <c r="A15" s="76" t="s">
        <v>327</v>
      </c>
      <c r="B15" s="52">
        <v>24.6</v>
      </c>
      <c r="C15" s="53">
        <v>23.6</v>
      </c>
      <c r="D15" s="53">
        <v>26.2</v>
      </c>
      <c r="E15" s="53">
        <v>28.5</v>
      </c>
      <c r="F15" s="17">
        <f t="shared" si="3"/>
        <v>25.725000000000001</v>
      </c>
      <c r="G15" s="18">
        <f t="shared" si="4"/>
        <v>2.1375609153113424</v>
      </c>
      <c r="H15" s="19">
        <f t="shared" si="5"/>
        <v>1.0687804576556712</v>
      </c>
      <c r="I15" s="68" t="s">
        <v>49</v>
      </c>
    </row>
  </sheetData>
  <mergeCells count="2">
    <mergeCell ref="B3:F3"/>
    <mergeCell ref="B11:F11"/>
  </mergeCells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3D058-8BFF-462C-B2F9-7E70CAD1B530}">
  <dimension ref="A2:I23"/>
  <sheetViews>
    <sheetView topLeftCell="A7" zoomScaleNormal="100" workbookViewId="0">
      <selection activeCell="M13" sqref="M13"/>
    </sheetView>
  </sheetViews>
  <sheetFormatPr defaultRowHeight="14" x14ac:dyDescent="0.3"/>
  <cols>
    <col min="1" max="1" width="10.25" customWidth="1"/>
  </cols>
  <sheetData>
    <row r="2" spans="1:9" ht="15.5" x14ac:dyDescent="0.3">
      <c r="A2" s="112" t="s">
        <v>667</v>
      </c>
      <c r="B2" s="38" t="s">
        <v>336</v>
      </c>
    </row>
    <row r="3" spans="1:9" x14ac:dyDescent="0.3">
      <c r="B3" s="180" t="s">
        <v>337</v>
      </c>
      <c r="C3" s="181"/>
      <c r="D3" s="181"/>
      <c r="E3" s="181"/>
      <c r="F3" s="182"/>
    </row>
    <row r="4" spans="1:9" x14ac:dyDescent="0.3">
      <c r="B4" s="11" t="s">
        <v>44</v>
      </c>
      <c r="C4" s="11" t="s">
        <v>45</v>
      </c>
      <c r="D4" s="11" t="s">
        <v>46</v>
      </c>
      <c r="E4" s="11" t="s">
        <v>47</v>
      </c>
      <c r="F4" s="6" t="s">
        <v>40</v>
      </c>
      <c r="G4" s="7" t="s">
        <v>41</v>
      </c>
      <c r="H4" s="7" t="s">
        <v>42</v>
      </c>
      <c r="I4" s="56" t="s">
        <v>43</v>
      </c>
    </row>
    <row r="5" spans="1:9" x14ac:dyDescent="0.25">
      <c r="A5" s="74" t="s">
        <v>326</v>
      </c>
      <c r="B5" s="49">
        <v>6.82</v>
      </c>
      <c r="C5" s="50">
        <v>5.57</v>
      </c>
      <c r="D5" s="50">
        <v>7.83</v>
      </c>
      <c r="E5" s="50">
        <v>9.84</v>
      </c>
      <c r="F5" s="12">
        <f>AVERAGE(B5:E5)</f>
        <v>7.5149999999999997</v>
      </c>
      <c r="G5" s="13">
        <f>STDEV(B5:E5)</f>
        <v>1.8047068090597653</v>
      </c>
      <c r="H5" s="14">
        <f>G5/SQRT(COUNT(B5:E5))</f>
        <v>0.90235340452988266</v>
      </c>
      <c r="I5" s="15"/>
    </row>
    <row r="6" spans="1:9" x14ac:dyDescent="0.25">
      <c r="A6" s="75" t="s">
        <v>25</v>
      </c>
      <c r="B6" s="61">
        <v>17.899999999999999</v>
      </c>
      <c r="C6" s="2">
        <v>19</v>
      </c>
      <c r="D6" s="2">
        <v>10.4</v>
      </c>
      <c r="E6" s="2">
        <v>19.3</v>
      </c>
      <c r="F6" s="91">
        <f t="shared" ref="F6:F7" si="0">AVERAGE(B6:E6)</f>
        <v>16.649999999999999</v>
      </c>
      <c r="G6" s="35">
        <f t="shared" ref="G6:G7" si="1">STDEV(B6:E6)</f>
        <v>4.2099089459670456</v>
      </c>
      <c r="H6" s="92">
        <f t="shared" ref="H6:H7" si="2">G6/SQRT(COUNT(B6:E6))</f>
        <v>2.1049544729835228</v>
      </c>
      <c r="I6" s="105">
        <v>7.1999999999999998E-3</v>
      </c>
    </row>
    <row r="7" spans="1:9" x14ac:dyDescent="0.25">
      <c r="A7" s="76" t="s">
        <v>327</v>
      </c>
      <c r="B7" s="52">
        <v>17.5</v>
      </c>
      <c r="C7" s="53">
        <v>19.100000000000001</v>
      </c>
      <c r="D7" s="53">
        <v>23.2</v>
      </c>
      <c r="E7" s="53">
        <v>20.3</v>
      </c>
      <c r="F7" s="17">
        <f t="shared" si="0"/>
        <v>20.024999999999999</v>
      </c>
      <c r="G7" s="18">
        <f t="shared" si="1"/>
        <v>2.4074537032585903</v>
      </c>
      <c r="H7" s="19">
        <f t="shared" si="2"/>
        <v>1.2037268516292952</v>
      </c>
      <c r="I7" s="104">
        <v>2.0000000000000001E-4</v>
      </c>
    </row>
    <row r="10" spans="1:9" ht="15.5" x14ac:dyDescent="0.3">
      <c r="A10" s="112" t="s">
        <v>667</v>
      </c>
      <c r="B10" s="38" t="s">
        <v>599</v>
      </c>
    </row>
    <row r="11" spans="1:9" x14ac:dyDescent="0.3">
      <c r="B11" s="180" t="s">
        <v>600</v>
      </c>
      <c r="C11" s="181"/>
      <c r="D11" s="181"/>
      <c r="E11" s="181"/>
      <c r="F11" s="182"/>
    </row>
    <row r="12" spans="1:9" x14ac:dyDescent="0.3">
      <c r="B12" s="11" t="s">
        <v>44</v>
      </c>
      <c r="C12" s="11" t="s">
        <v>45</v>
      </c>
      <c r="D12" s="11" t="s">
        <v>46</v>
      </c>
      <c r="E12" s="11" t="s">
        <v>47</v>
      </c>
      <c r="F12" s="6" t="s">
        <v>40</v>
      </c>
      <c r="G12" s="7" t="s">
        <v>41</v>
      </c>
      <c r="H12" s="7" t="s">
        <v>42</v>
      </c>
      <c r="I12" s="56" t="s">
        <v>43</v>
      </c>
    </row>
    <row r="13" spans="1:9" x14ac:dyDescent="0.25">
      <c r="A13" s="74" t="s">
        <v>326</v>
      </c>
      <c r="B13" s="49">
        <v>17.7</v>
      </c>
      <c r="C13" s="50">
        <v>12.7</v>
      </c>
      <c r="D13" s="50">
        <v>16.3</v>
      </c>
      <c r="E13" s="51">
        <v>18.100000000000001</v>
      </c>
      <c r="F13" s="12">
        <f>AVERAGE(B13:E13)</f>
        <v>16.200000000000003</v>
      </c>
      <c r="G13" s="13">
        <f>STDEV(B13:E13)</f>
        <v>2.4576411454888789</v>
      </c>
      <c r="H13" s="14">
        <f>G13/SQRT(COUNT(B13:E13))</f>
        <v>1.2288205727444395</v>
      </c>
      <c r="I13" s="15"/>
    </row>
    <row r="14" spans="1:9" x14ac:dyDescent="0.25">
      <c r="A14" s="75" t="s">
        <v>25</v>
      </c>
      <c r="B14" s="61">
        <v>25.1</v>
      </c>
      <c r="C14" s="2">
        <v>28</v>
      </c>
      <c r="D14" s="2">
        <v>19.3</v>
      </c>
      <c r="E14" s="65">
        <v>28.9</v>
      </c>
      <c r="F14" s="91">
        <f t="shared" ref="F14:F15" si="3">AVERAGE(B14:E14)</f>
        <v>25.325000000000003</v>
      </c>
      <c r="G14" s="35">
        <f t="shared" ref="G14:G15" si="4">STDEV(B14:E14)</f>
        <v>4.3315701541126881</v>
      </c>
      <c r="H14" s="92">
        <f t="shared" ref="H14:H15" si="5">G14/SQRT(COUNT(B14:E14))</f>
        <v>2.165785077056344</v>
      </c>
      <c r="I14" s="67">
        <v>1.0500000000000001E-2</v>
      </c>
    </row>
    <row r="15" spans="1:9" x14ac:dyDescent="0.25">
      <c r="A15" s="76" t="s">
        <v>327</v>
      </c>
      <c r="B15" s="52">
        <v>30.6</v>
      </c>
      <c r="C15" s="53">
        <v>29.7</v>
      </c>
      <c r="D15" s="53">
        <v>32.6</v>
      </c>
      <c r="E15" s="54">
        <v>28.5</v>
      </c>
      <c r="F15" s="17">
        <f t="shared" si="3"/>
        <v>30.35</v>
      </c>
      <c r="G15" s="18">
        <f t="shared" si="4"/>
        <v>1.7291616465790589</v>
      </c>
      <c r="H15" s="19">
        <f t="shared" si="5"/>
        <v>0.86458082328952945</v>
      </c>
      <c r="I15" s="68" t="s">
        <v>49</v>
      </c>
    </row>
    <row r="18" spans="1:9" ht="15.5" x14ac:dyDescent="0.3">
      <c r="A18" s="112" t="s">
        <v>667</v>
      </c>
      <c r="B18" s="38" t="s">
        <v>338</v>
      </c>
    </row>
    <row r="19" spans="1:9" x14ac:dyDescent="0.3">
      <c r="B19" s="180" t="s">
        <v>339</v>
      </c>
      <c r="C19" s="181"/>
      <c r="D19" s="181"/>
      <c r="E19" s="181"/>
      <c r="F19" s="182"/>
    </row>
    <row r="20" spans="1:9" x14ac:dyDescent="0.3">
      <c r="B20" s="11" t="s">
        <v>44</v>
      </c>
      <c r="C20" s="11" t="s">
        <v>45</v>
      </c>
      <c r="D20" s="11" t="s">
        <v>46</v>
      </c>
      <c r="E20" s="11" t="s">
        <v>47</v>
      </c>
      <c r="F20" s="6" t="s">
        <v>40</v>
      </c>
      <c r="G20" s="7" t="s">
        <v>41</v>
      </c>
      <c r="H20" s="7" t="s">
        <v>42</v>
      </c>
      <c r="I20" s="56" t="s">
        <v>43</v>
      </c>
    </row>
    <row r="21" spans="1:9" x14ac:dyDescent="0.25">
      <c r="A21" s="74" t="s">
        <v>326</v>
      </c>
      <c r="B21" s="49">
        <v>23.5</v>
      </c>
      <c r="C21" s="50">
        <v>17.2</v>
      </c>
      <c r="D21" s="50">
        <v>21.8</v>
      </c>
      <c r="E21" s="50">
        <v>24.9</v>
      </c>
      <c r="F21" s="12">
        <f>AVERAGE(B21:E21)</f>
        <v>21.85</v>
      </c>
      <c r="G21" s="13">
        <f>STDEV(B21:E21)</f>
        <v>3.34912924006621</v>
      </c>
      <c r="H21" s="14">
        <f>G21/SQRT(COUNT(B21:E21))</f>
        <v>1.674564620033105</v>
      </c>
      <c r="I21" s="15"/>
    </row>
    <row r="22" spans="1:9" x14ac:dyDescent="0.25">
      <c r="A22" s="75" t="s">
        <v>25</v>
      </c>
      <c r="B22" s="61">
        <v>29.3</v>
      </c>
      <c r="C22" s="2">
        <v>34.5</v>
      </c>
      <c r="D22" s="2">
        <v>25.2</v>
      </c>
      <c r="E22" s="2">
        <v>34.6</v>
      </c>
      <c r="F22" s="91">
        <f t="shared" ref="F22:F23" si="6">AVERAGE(B22:E22)</f>
        <v>30.9</v>
      </c>
      <c r="G22" s="35">
        <f t="shared" ref="G22:G23" si="7">STDEV(B22:E22)</f>
        <v>4.5350486950711568</v>
      </c>
      <c r="H22" s="92">
        <f t="shared" ref="H22:H23" si="8">G22/SQRT(COUNT(B22:E22))</f>
        <v>2.2675243475355784</v>
      </c>
      <c r="I22" s="105">
        <v>1.84E-2</v>
      </c>
    </row>
    <row r="23" spans="1:9" x14ac:dyDescent="0.25">
      <c r="A23" s="76" t="s">
        <v>327</v>
      </c>
      <c r="B23" s="52">
        <v>39.700000000000003</v>
      </c>
      <c r="C23" s="53">
        <v>38.9</v>
      </c>
      <c r="D23" s="53">
        <v>38.5</v>
      </c>
      <c r="E23" s="53">
        <v>33.299999999999997</v>
      </c>
      <c r="F23" s="17">
        <f t="shared" si="6"/>
        <v>37.599999999999994</v>
      </c>
      <c r="G23" s="18">
        <f t="shared" si="7"/>
        <v>2.9097537123726944</v>
      </c>
      <c r="H23" s="19">
        <f t="shared" si="8"/>
        <v>1.4548768561863472</v>
      </c>
      <c r="I23" s="104">
        <v>4.0000000000000002E-4</v>
      </c>
    </row>
  </sheetData>
  <mergeCells count="3">
    <mergeCell ref="B3:F3"/>
    <mergeCell ref="B11:F11"/>
    <mergeCell ref="B19:F19"/>
  </mergeCells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D53D6-CD87-4737-BEC3-F7533ACA761B}">
  <dimension ref="A2:N13"/>
  <sheetViews>
    <sheetView zoomScaleNormal="100" workbookViewId="0">
      <selection activeCell="J7" sqref="J7"/>
    </sheetView>
  </sheetViews>
  <sheetFormatPr defaultRowHeight="14" x14ac:dyDescent="0.3"/>
  <sheetData>
    <row r="2" spans="1:14" ht="15.5" x14ac:dyDescent="0.3">
      <c r="A2" s="112" t="s">
        <v>668</v>
      </c>
      <c r="B2" s="38" t="s">
        <v>340</v>
      </c>
    </row>
    <row r="3" spans="1:14" ht="15.5" x14ac:dyDescent="0.3">
      <c r="B3" s="180" t="s">
        <v>341</v>
      </c>
      <c r="C3" s="181"/>
      <c r="D3" s="181"/>
      <c r="E3" s="181"/>
      <c r="F3" s="182"/>
      <c r="N3" s="38"/>
    </row>
    <row r="4" spans="1:14" x14ac:dyDescent="0.3">
      <c r="B4" s="11" t="s">
        <v>44</v>
      </c>
      <c r="C4" s="11" t="s">
        <v>45</v>
      </c>
      <c r="D4" s="11" t="s">
        <v>46</v>
      </c>
      <c r="E4" s="6" t="s">
        <v>40</v>
      </c>
      <c r="F4" s="7" t="s">
        <v>41</v>
      </c>
      <c r="G4" s="7" t="s">
        <v>42</v>
      </c>
      <c r="H4" s="56" t="s">
        <v>43</v>
      </c>
    </row>
    <row r="5" spans="1:14" x14ac:dyDescent="0.25">
      <c r="A5" s="74" t="s">
        <v>14</v>
      </c>
      <c r="B5" s="49">
        <v>0</v>
      </c>
      <c r="C5" s="50">
        <v>1.0892000000000001E-2</v>
      </c>
      <c r="D5" s="51">
        <v>0</v>
      </c>
      <c r="E5" s="12">
        <f>AVERAGE(B5:D5)</f>
        <v>3.630666666666667E-3</v>
      </c>
      <c r="F5" s="13">
        <f>STDEV(B5:D5)</f>
        <v>6.288499132013404E-3</v>
      </c>
      <c r="G5" s="14">
        <f>F5/SQRT(COUNT(B5:D5))</f>
        <v>3.630666666666667E-3</v>
      </c>
      <c r="H5" s="15"/>
    </row>
    <row r="6" spans="1:14" x14ac:dyDescent="0.25">
      <c r="A6" s="76" t="s">
        <v>27</v>
      </c>
      <c r="B6" s="52">
        <v>4.5218239999999996</v>
      </c>
      <c r="C6" s="53">
        <v>5.1912599999999998</v>
      </c>
      <c r="D6" s="54">
        <v>4.5496840000000001</v>
      </c>
      <c r="E6" s="17">
        <f>AVERAGE(B6:D6)</f>
        <v>4.7542559999999989</v>
      </c>
      <c r="F6" s="18">
        <f>STDEV(B6:D6)</f>
        <v>0.37871284228555013</v>
      </c>
      <c r="G6" s="19">
        <f>F6/SQRT(COUNT(B6:D6))</f>
        <v>0.21864996143913068</v>
      </c>
      <c r="H6" s="104" t="s">
        <v>49</v>
      </c>
    </row>
    <row r="9" spans="1:14" ht="15.5" x14ac:dyDescent="0.3">
      <c r="A9" s="112" t="s">
        <v>668</v>
      </c>
      <c r="B9" s="38" t="s">
        <v>342</v>
      </c>
    </row>
    <row r="10" spans="1:14" ht="15.5" x14ac:dyDescent="0.3">
      <c r="B10" s="180" t="s">
        <v>343</v>
      </c>
      <c r="C10" s="181"/>
      <c r="D10" s="181"/>
      <c r="E10" s="181"/>
      <c r="F10" s="182"/>
      <c r="N10" s="38"/>
    </row>
    <row r="11" spans="1:14" x14ac:dyDescent="0.3">
      <c r="B11" s="11" t="s">
        <v>44</v>
      </c>
      <c r="C11" s="11" t="s">
        <v>45</v>
      </c>
      <c r="D11" s="11" t="s">
        <v>46</v>
      </c>
      <c r="E11" s="6" t="s">
        <v>40</v>
      </c>
      <c r="F11" s="7" t="s">
        <v>41</v>
      </c>
      <c r="G11" s="7" t="s">
        <v>42</v>
      </c>
      <c r="H11" s="56" t="s">
        <v>43</v>
      </c>
    </row>
    <row r="12" spans="1:14" x14ac:dyDescent="0.25">
      <c r="A12" s="74" t="s">
        <v>14</v>
      </c>
      <c r="B12" s="49">
        <v>78.4298</v>
      </c>
      <c r="C12" s="50">
        <v>77.299369999999996</v>
      </c>
      <c r="D12" s="51">
        <v>74.906610000000001</v>
      </c>
      <c r="E12" s="12">
        <f>AVERAGE(B12:D12)</f>
        <v>76.878593333333342</v>
      </c>
      <c r="F12" s="13">
        <f>STDEV(B12:D12)</f>
        <v>1.7988904070102021</v>
      </c>
      <c r="G12" s="14">
        <f>F12/SQRT(COUNT(B12:D12))</f>
        <v>1.0385898607299757</v>
      </c>
      <c r="H12" s="15"/>
    </row>
    <row r="13" spans="1:14" x14ac:dyDescent="0.25">
      <c r="A13" s="76" t="s">
        <v>27</v>
      </c>
      <c r="B13" s="52">
        <v>421.94420000000002</v>
      </c>
      <c r="C13" s="53">
        <v>420.02870000000001</v>
      </c>
      <c r="D13" s="54">
        <v>396.54079999999999</v>
      </c>
      <c r="E13" s="17">
        <f>AVERAGE(B13:D13)</f>
        <v>412.83789999999999</v>
      </c>
      <c r="F13" s="18">
        <f>STDEV(B13:D13)</f>
        <v>14.146161541916609</v>
      </c>
      <c r="G13" s="19">
        <f>F13/SQRT(COUNT(B13:D13))</f>
        <v>8.1672901742254851</v>
      </c>
      <c r="H13" s="104" t="s">
        <v>49</v>
      </c>
    </row>
  </sheetData>
  <mergeCells count="2">
    <mergeCell ref="B3:F3"/>
    <mergeCell ref="B10:F10"/>
  </mergeCells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5E8FA-0CCC-42C9-82DA-A9AC62941C03}">
  <dimension ref="A2:J15"/>
  <sheetViews>
    <sheetView zoomScaleNormal="100" workbookViewId="0">
      <selection activeCell="L8" sqref="L8"/>
    </sheetView>
  </sheetViews>
  <sheetFormatPr defaultRowHeight="14" x14ac:dyDescent="0.3"/>
  <cols>
    <col min="1" max="1" width="10.5" customWidth="1"/>
  </cols>
  <sheetData>
    <row r="2" spans="1:10" ht="15.5" x14ac:dyDescent="0.3">
      <c r="A2" s="112" t="s">
        <v>669</v>
      </c>
      <c r="B2" s="38" t="s">
        <v>601</v>
      </c>
    </row>
    <row r="3" spans="1:10" x14ac:dyDescent="0.3">
      <c r="B3" s="180" t="s">
        <v>333</v>
      </c>
      <c r="C3" s="181"/>
      <c r="D3" s="181"/>
      <c r="E3" s="181"/>
      <c r="F3" s="182"/>
    </row>
    <row r="4" spans="1:10" x14ac:dyDescent="0.3">
      <c r="B4" s="11" t="s">
        <v>44</v>
      </c>
      <c r="C4" s="11" t="s">
        <v>45</v>
      </c>
      <c r="D4" s="11" t="s">
        <v>46</v>
      </c>
      <c r="E4" s="11" t="s">
        <v>47</v>
      </c>
      <c r="F4" s="11" t="s">
        <v>48</v>
      </c>
      <c r="G4" s="6" t="s">
        <v>40</v>
      </c>
      <c r="H4" s="7" t="s">
        <v>41</v>
      </c>
      <c r="I4" s="7" t="s">
        <v>42</v>
      </c>
      <c r="J4" s="56" t="s">
        <v>43</v>
      </c>
    </row>
    <row r="5" spans="1:10" x14ac:dyDescent="0.25">
      <c r="A5" s="74" t="s">
        <v>28</v>
      </c>
      <c r="B5" s="49">
        <v>67.599999999999994</v>
      </c>
      <c r="C5" s="50">
        <v>52.94</v>
      </c>
      <c r="D5" s="50">
        <v>50</v>
      </c>
      <c r="E5" s="50">
        <v>54.8</v>
      </c>
      <c r="F5" s="50">
        <v>66.7</v>
      </c>
      <c r="G5" s="12">
        <f>AVERAGE(B5:F5)</f>
        <v>58.407999999999994</v>
      </c>
      <c r="H5" s="13">
        <f>STDEV(B5:F5)</f>
        <v>8.1679446619085976</v>
      </c>
      <c r="I5" s="14">
        <f>H5/SQRT(COUNT(B5:F5))</f>
        <v>3.6528159000968321</v>
      </c>
      <c r="J5" s="15"/>
    </row>
    <row r="6" spans="1:10" x14ac:dyDescent="0.25">
      <c r="A6" s="75" t="s">
        <v>29</v>
      </c>
      <c r="B6" s="61">
        <v>64.099999999999994</v>
      </c>
      <c r="C6" s="2">
        <v>50.46</v>
      </c>
      <c r="D6" s="2">
        <v>43.1</v>
      </c>
      <c r="E6" s="2">
        <v>43.8</v>
      </c>
      <c r="F6" s="2">
        <v>73.7</v>
      </c>
      <c r="G6" s="91">
        <f t="shared" ref="G6:G7" si="0">AVERAGE(B6:F6)</f>
        <v>55.031999999999996</v>
      </c>
      <c r="H6" s="35">
        <f t="shared" ref="H6:H7" si="1">STDEV(B6:F6)</f>
        <v>13.417865702115268</v>
      </c>
      <c r="I6" s="92">
        <f t="shared" ref="I6:I7" si="2">H6/SQRT(COUNT(B6:F6))</f>
        <v>6.0006519645785366</v>
      </c>
      <c r="J6" s="105">
        <v>0.32219999999999999</v>
      </c>
    </row>
    <row r="7" spans="1:10" x14ac:dyDescent="0.25">
      <c r="A7" s="76" t="s">
        <v>30</v>
      </c>
      <c r="B7" s="52">
        <v>54.1</v>
      </c>
      <c r="C7" s="53">
        <v>17.260000000000002</v>
      </c>
      <c r="D7" s="53">
        <v>25.9</v>
      </c>
      <c r="E7" s="53">
        <v>48.6</v>
      </c>
      <c r="F7" s="53">
        <v>48.9</v>
      </c>
      <c r="G7" s="17">
        <f t="shared" si="0"/>
        <v>38.951999999999998</v>
      </c>
      <c r="H7" s="18">
        <f t="shared" si="1"/>
        <v>16.297285663569873</v>
      </c>
      <c r="I7" s="19">
        <f t="shared" si="2"/>
        <v>7.2883677184950004</v>
      </c>
      <c r="J7" s="104">
        <v>1.7600000000000001E-2</v>
      </c>
    </row>
    <row r="10" spans="1:10" ht="15.5" x14ac:dyDescent="0.3">
      <c r="A10" s="112" t="s">
        <v>669</v>
      </c>
      <c r="B10" s="38" t="s">
        <v>602</v>
      </c>
    </row>
    <row r="11" spans="1:10" x14ac:dyDescent="0.3">
      <c r="B11" s="180" t="s">
        <v>344</v>
      </c>
      <c r="C11" s="181"/>
      <c r="D11" s="181"/>
      <c r="E11" s="181"/>
      <c r="F11" s="182"/>
    </row>
    <row r="12" spans="1:10" x14ac:dyDescent="0.3">
      <c r="B12" s="11" t="s">
        <v>44</v>
      </c>
      <c r="C12" s="11" t="s">
        <v>45</v>
      </c>
      <c r="D12" s="11" t="s">
        <v>46</v>
      </c>
      <c r="E12" s="11" t="s">
        <v>47</v>
      </c>
      <c r="F12" s="11" t="s">
        <v>48</v>
      </c>
      <c r="G12" s="6" t="s">
        <v>40</v>
      </c>
      <c r="H12" s="7" t="s">
        <v>41</v>
      </c>
      <c r="I12" s="7" t="s">
        <v>42</v>
      </c>
      <c r="J12" s="56" t="s">
        <v>43</v>
      </c>
    </row>
    <row r="13" spans="1:10" x14ac:dyDescent="0.25">
      <c r="A13" s="74" t="s">
        <v>28</v>
      </c>
      <c r="B13" s="49">
        <v>55.8</v>
      </c>
      <c r="C13" s="50">
        <v>72.599999999999994</v>
      </c>
      <c r="D13" s="50">
        <v>85.6</v>
      </c>
      <c r="E13" s="50">
        <v>67.2</v>
      </c>
      <c r="F13" s="50">
        <v>90.5</v>
      </c>
      <c r="G13" s="12">
        <f>AVERAGE(B13:F13)</f>
        <v>74.34</v>
      </c>
      <c r="H13" s="13">
        <f>STDEV(B13:F13)</f>
        <v>14.014920620538691</v>
      </c>
      <c r="I13" s="14">
        <f>H13/SQRT(COUNT(B13:F13))</f>
        <v>6.2676630413576095</v>
      </c>
      <c r="J13" s="15"/>
    </row>
    <row r="14" spans="1:10" x14ac:dyDescent="0.25">
      <c r="A14" s="75" t="s">
        <v>29</v>
      </c>
      <c r="B14" s="61">
        <v>62.1</v>
      </c>
      <c r="C14" s="2">
        <v>58.5</v>
      </c>
      <c r="D14" s="2">
        <v>68</v>
      </c>
      <c r="E14" s="2">
        <v>67.2</v>
      </c>
      <c r="F14" s="2">
        <v>92.6</v>
      </c>
      <c r="G14" s="91">
        <f t="shared" ref="G14:G15" si="3">AVERAGE(B14:F14)</f>
        <v>69.679999999999993</v>
      </c>
      <c r="H14" s="35">
        <f t="shared" ref="H14:H15" si="4">STDEV(B14:F14)</f>
        <v>13.386074854116154</v>
      </c>
      <c r="I14" s="92">
        <f t="shared" ref="I14:I15" si="5">H14/SQRT(COUNT(B14:F14))</f>
        <v>5.9864346651408598</v>
      </c>
      <c r="J14" s="105">
        <v>0.37869999999999998</v>
      </c>
    </row>
    <row r="15" spans="1:10" x14ac:dyDescent="0.25">
      <c r="A15" s="76" t="s">
        <v>30</v>
      </c>
      <c r="B15" s="52">
        <v>33.9</v>
      </c>
      <c r="C15" s="53">
        <v>53.2</v>
      </c>
      <c r="D15" s="53">
        <v>71.599999999999994</v>
      </c>
      <c r="E15" s="53">
        <v>65.400000000000006</v>
      </c>
      <c r="F15" s="53">
        <v>52.1</v>
      </c>
      <c r="G15" s="17">
        <f t="shared" si="3"/>
        <v>55.239999999999995</v>
      </c>
      <c r="H15" s="18">
        <f t="shared" si="4"/>
        <v>14.493895266628648</v>
      </c>
      <c r="I15" s="19">
        <f t="shared" si="5"/>
        <v>6.4818670149888193</v>
      </c>
      <c r="J15" s="104">
        <v>3.2399999999999998E-2</v>
      </c>
    </row>
  </sheetData>
  <mergeCells count="2">
    <mergeCell ref="B3:F3"/>
    <mergeCell ref="B11:F11"/>
  </mergeCells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A434-1AA7-4A42-92CF-4374BB810205}">
  <dimension ref="A2:H15"/>
  <sheetViews>
    <sheetView workbookViewId="0">
      <selection activeCell="J7" sqref="J7"/>
    </sheetView>
  </sheetViews>
  <sheetFormatPr defaultRowHeight="14" x14ac:dyDescent="0.3"/>
  <cols>
    <col min="1" max="1" width="10.4140625" customWidth="1"/>
  </cols>
  <sheetData>
    <row r="2" spans="1:8" ht="15.5" x14ac:dyDescent="0.3">
      <c r="A2" s="112" t="s">
        <v>670</v>
      </c>
      <c r="B2" s="38" t="s">
        <v>603</v>
      </c>
    </row>
    <row r="3" spans="1:8" x14ac:dyDescent="0.3">
      <c r="B3" s="180" t="s">
        <v>337</v>
      </c>
      <c r="C3" s="181"/>
      <c r="D3" s="181"/>
      <c r="E3" s="181"/>
      <c r="F3" s="182"/>
    </row>
    <row r="4" spans="1:8" x14ac:dyDescent="0.3">
      <c r="B4" s="11" t="s">
        <v>44</v>
      </c>
      <c r="C4" s="11" t="s">
        <v>45</v>
      </c>
      <c r="D4" s="11" t="s">
        <v>46</v>
      </c>
      <c r="E4" s="6" t="s">
        <v>40</v>
      </c>
      <c r="F4" s="7" t="s">
        <v>41</v>
      </c>
      <c r="G4" s="7" t="s">
        <v>42</v>
      </c>
      <c r="H4" s="56" t="s">
        <v>43</v>
      </c>
    </row>
    <row r="5" spans="1:8" x14ac:dyDescent="0.25">
      <c r="A5" s="74" t="s">
        <v>28</v>
      </c>
      <c r="B5" s="49">
        <v>35.200000000000003</v>
      </c>
      <c r="C5" s="50">
        <v>17.03</v>
      </c>
      <c r="D5" s="51">
        <v>47.2</v>
      </c>
      <c r="E5" s="12">
        <f>AVERAGE(B5:D5)</f>
        <v>33.143333333333338</v>
      </c>
      <c r="F5" s="13">
        <f>STDEV(B5:D5)</f>
        <v>15.189787139171285</v>
      </c>
      <c r="G5" s="14">
        <f>F5/SQRT(COUNT(B5:D5))</f>
        <v>8.7698276937336566</v>
      </c>
      <c r="H5" s="60"/>
    </row>
    <row r="6" spans="1:8" x14ac:dyDescent="0.25">
      <c r="A6" s="75" t="s">
        <v>29</v>
      </c>
      <c r="B6" s="61">
        <v>48.4</v>
      </c>
      <c r="C6" s="2">
        <v>41.95</v>
      </c>
      <c r="D6" s="65">
        <v>63.6</v>
      </c>
      <c r="E6" s="91">
        <f>AVERAGE(B6:D6)</f>
        <v>51.316666666666663</v>
      </c>
      <c r="F6" s="35">
        <f>STDEV(B6:D6)</f>
        <v>11.115792069543849</v>
      </c>
      <c r="G6" s="92">
        <f>F6/SQRT(COUNT(B6:D6))</f>
        <v>6.4177055436070489</v>
      </c>
      <c r="H6" s="2">
        <v>3.5099999999999999E-2</v>
      </c>
    </row>
    <row r="7" spans="1:8" x14ac:dyDescent="0.25">
      <c r="A7" s="76" t="s">
        <v>30</v>
      </c>
      <c r="B7" s="52">
        <v>39.700000000000003</v>
      </c>
      <c r="C7" s="53">
        <v>43.97</v>
      </c>
      <c r="D7" s="54">
        <v>51.9</v>
      </c>
      <c r="E7" s="52">
        <v>982.73599999999999</v>
      </c>
      <c r="F7" s="53">
        <v>4.0873989999999996</v>
      </c>
      <c r="G7" s="54">
        <v>12.866400000000001</v>
      </c>
      <c r="H7" s="2">
        <v>0.24709999999999999</v>
      </c>
    </row>
    <row r="10" spans="1:8" ht="15.5" x14ac:dyDescent="0.3">
      <c r="A10" s="112" t="s">
        <v>670</v>
      </c>
      <c r="B10" s="38" t="s">
        <v>604</v>
      </c>
    </row>
    <row r="11" spans="1:8" x14ac:dyDescent="0.3">
      <c r="B11" s="180" t="s">
        <v>339</v>
      </c>
      <c r="C11" s="181"/>
      <c r="D11" s="181"/>
      <c r="E11" s="181"/>
      <c r="F11" s="182"/>
    </row>
    <row r="12" spans="1:8" x14ac:dyDescent="0.3">
      <c r="B12" s="11" t="s">
        <v>44</v>
      </c>
      <c r="C12" s="11" t="s">
        <v>45</v>
      </c>
      <c r="D12" s="11" t="s">
        <v>46</v>
      </c>
      <c r="E12" s="6" t="s">
        <v>40</v>
      </c>
      <c r="F12" s="7" t="s">
        <v>41</v>
      </c>
      <c r="G12" s="7" t="s">
        <v>42</v>
      </c>
      <c r="H12" s="56" t="s">
        <v>43</v>
      </c>
    </row>
    <row r="13" spans="1:8" x14ac:dyDescent="0.25">
      <c r="A13" s="74" t="s">
        <v>28</v>
      </c>
      <c r="B13" s="49">
        <v>22.5</v>
      </c>
      <c r="C13" s="50">
        <v>27.42</v>
      </c>
      <c r="D13" s="50">
        <v>20.399999999999999</v>
      </c>
      <c r="E13" s="12">
        <f>AVERAGE(B13:D13)</f>
        <v>23.439999999999998</v>
      </c>
      <c r="F13" s="13">
        <f>STDEV(B13:D13)</f>
        <v>3.6031652751435246</v>
      </c>
      <c r="G13" s="14">
        <f>F13/SQRT(COUNT(B13:D13))</f>
        <v>2.0802884415388259</v>
      </c>
      <c r="H13" s="60"/>
    </row>
    <row r="14" spans="1:8" x14ac:dyDescent="0.25">
      <c r="A14" s="75" t="s">
        <v>29</v>
      </c>
      <c r="B14" s="61">
        <v>28.8</v>
      </c>
      <c r="C14" s="2">
        <v>35.78</v>
      </c>
      <c r="D14" s="2">
        <v>29.3</v>
      </c>
      <c r="E14" s="91">
        <f>AVERAGE(B14:D14)</f>
        <v>31.293333333333333</v>
      </c>
      <c r="F14" s="35">
        <f>STDEV(B14:D14)</f>
        <v>3.8936015889319662</v>
      </c>
      <c r="G14" s="92">
        <f>F14/SQRT(COUNT(B14:D14))</f>
        <v>2.2479719254870254</v>
      </c>
      <c r="H14" s="65">
        <v>0.01</v>
      </c>
    </row>
    <row r="15" spans="1:8" x14ac:dyDescent="0.25">
      <c r="A15" s="76" t="s">
        <v>30</v>
      </c>
      <c r="B15" s="52">
        <v>27.8</v>
      </c>
      <c r="C15" s="53">
        <v>31.8</v>
      </c>
      <c r="D15" s="53">
        <v>30.3</v>
      </c>
      <c r="E15" s="17">
        <f>AVERAGE(B15:D15)</f>
        <v>29.966666666666669</v>
      </c>
      <c r="F15" s="18">
        <f>STDEV(B15:D15)</f>
        <v>2.0207259421636903</v>
      </c>
      <c r="G15" s="19">
        <f>F15/SQRT(COUNT(B15:D15))</f>
        <v>1.1666666666666667</v>
      </c>
      <c r="H15" s="54">
        <v>6.2100000000000002E-2</v>
      </c>
    </row>
  </sheetData>
  <mergeCells count="2">
    <mergeCell ref="B3:F3"/>
    <mergeCell ref="B11:F11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5B9A-1D84-4CB8-8502-00FE7BCBC3CA}">
  <dimension ref="A2:N13"/>
  <sheetViews>
    <sheetView workbookViewId="0">
      <selection activeCell="A8" sqref="A8"/>
    </sheetView>
  </sheetViews>
  <sheetFormatPr defaultRowHeight="14" x14ac:dyDescent="0.3"/>
  <cols>
    <col min="1" max="1" width="10.4140625" style="112" customWidth="1"/>
  </cols>
  <sheetData>
    <row r="2" spans="1:14" ht="15.5" x14ac:dyDescent="0.3">
      <c r="A2" s="112" t="s">
        <v>671</v>
      </c>
      <c r="B2" s="38" t="s">
        <v>607</v>
      </c>
    </row>
    <row r="3" spans="1:14" ht="15.5" x14ac:dyDescent="0.3">
      <c r="B3" s="180" t="s">
        <v>341</v>
      </c>
      <c r="C3" s="181"/>
      <c r="D3" s="181"/>
      <c r="E3" s="181"/>
      <c r="F3" s="182"/>
      <c r="N3" s="38"/>
    </row>
    <row r="4" spans="1:14" x14ac:dyDescent="0.3">
      <c r="B4" s="11" t="s">
        <v>44</v>
      </c>
      <c r="C4" s="11" t="s">
        <v>45</v>
      </c>
      <c r="D4" s="11" t="s">
        <v>46</v>
      </c>
      <c r="E4" s="11" t="s">
        <v>47</v>
      </c>
      <c r="F4" s="11" t="s">
        <v>48</v>
      </c>
      <c r="G4" s="11" t="s">
        <v>234</v>
      </c>
      <c r="H4" s="6" t="s">
        <v>40</v>
      </c>
      <c r="I4" s="7" t="s">
        <v>41</v>
      </c>
      <c r="J4" s="7" t="s">
        <v>42</v>
      </c>
      <c r="K4" s="56" t="s">
        <v>43</v>
      </c>
    </row>
    <row r="5" spans="1:14" x14ac:dyDescent="0.25">
      <c r="A5" s="131" t="s">
        <v>38</v>
      </c>
      <c r="B5" s="49">
        <v>35.10812</v>
      </c>
      <c r="C5" s="50">
        <v>42.404260000000001</v>
      </c>
      <c r="D5" s="50">
        <v>17.3812</v>
      </c>
      <c r="E5" s="50">
        <v>3.4870239999999999</v>
      </c>
      <c r="F5" s="50">
        <v>4.8139560000000001</v>
      </c>
      <c r="G5" s="50">
        <v>0.911964</v>
      </c>
      <c r="H5" s="12">
        <f>AVERAGE(B5:G5)</f>
        <v>17.351087333333336</v>
      </c>
      <c r="I5" s="13">
        <f>STDEV(B5:G5)</f>
        <v>17.678298938031592</v>
      </c>
      <c r="J5" s="14">
        <f>I5/SQRT(COUNT(B5:G5))</f>
        <v>7.2171353197605228</v>
      </c>
      <c r="K5" s="15"/>
    </row>
    <row r="6" spans="1:14" x14ac:dyDescent="0.25">
      <c r="A6" s="132" t="s">
        <v>606</v>
      </c>
      <c r="B6" s="52">
        <v>42.198889999999999</v>
      </c>
      <c r="C6" s="53">
        <v>55.175280000000001</v>
      </c>
      <c r="D6" s="53">
        <v>23.047930000000001</v>
      </c>
      <c r="E6" s="53">
        <v>102.9902</v>
      </c>
      <c r="F6" s="53">
        <v>68.19068</v>
      </c>
      <c r="G6" s="53">
        <v>58.040089999999999</v>
      </c>
      <c r="H6" s="17">
        <f>AVERAGE(B6:G6)</f>
        <v>58.273845000000001</v>
      </c>
      <c r="I6" s="18">
        <f>STDEV(B6:G6)</f>
        <v>26.858224190000886</v>
      </c>
      <c r="J6" s="19">
        <f>I6/SQRT(COUNT(B6:G6))</f>
        <v>10.964824110463034</v>
      </c>
      <c r="K6" s="104">
        <v>4.7699999999999999E-2</v>
      </c>
    </row>
    <row r="9" spans="1:14" ht="15.5" x14ac:dyDescent="0.3">
      <c r="A9" s="112" t="s">
        <v>671</v>
      </c>
      <c r="B9" s="38" t="s">
        <v>608</v>
      </c>
    </row>
    <row r="10" spans="1:14" ht="15.5" x14ac:dyDescent="0.3">
      <c r="B10" s="180" t="s">
        <v>343</v>
      </c>
      <c r="C10" s="181"/>
      <c r="D10" s="181"/>
      <c r="E10" s="181"/>
      <c r="F10" s="182"/>
      <c r="N10" s="38"/>
    </row>
    <row r="11" spans="1:14" x14ac:dyDescent="0.3">
      <c r="B11" s="11" t="s">
        <v>44</v>
      </c>
      <c r="C11" s="11" t="s">
        <v>45</v>
      </c>
      <c r="D11" s="11" t="s">
        <v>46</v>
      </c>
      <c r="E11" s="11" t="s">
        <v>47</v>
      </c>
      <c r="F11" s="11" t="s">
        <v>48</v>
      </c>
      <c r="G11" s="11" t="s">
        <v>234</v>
      </c>
      <c r="H11" s="6" t="s">
        <v>40</v>
      </c>
      <c r="I11" s="7" t="s">
        <v>41</v>
      </c>
      <c r="J11" s="7" t="s">
        <v>42</v>
      </c>
      <c r="K11" s="56" t="s">
        <v>43</v>
      </c>
    </row>
    <row r="12" spans="1:14" x14ac:dyDescent="0.25">
      <c r="A12" s="131" t="s">
        <v>38</v>
      </c>
      <c r="B12" s="49">
        <v>34.229750000000003</v>
      </c>
      <c r="C12" s="50">
        <v>125.90179999999999</v>
      </c>
      <c r="D12" s="50">
        <v>372.68860000000001</v>
      </c>
      <c r="E12" s="50">
        <v>148.23419999999999</v>
      </c>
      <c r="F12" s="50">
        <v>184.50239999999999</v>
      </c>
      <c r="G12" s="50">
        <v>107.1429</v>
      </c>
      <c r="H12" s="12">
        <f>AVERAGE(B12:G12)</f>
        <v>162.11660833333335</v>
      </c>
      <c r="I12" s="13">
        <f>STDEV(B12:G12)</f>
        <v>114.64996998608595</v>
      </c>
      <c r="J12" s="14">
        <f>I12/SQRT(COUNT(B12:G12))</f>
        <v>46.805654248552798</v>
      </c>
      <c r="K12" s="15"/>
    </row>
    <row r="13" spans="1:14" x14ac:dyDescent="0.25">
      <c r="A13" s="132" t="s">
        <v>606</v>
      </c>
      <c r="B13" s="52">
        <v>71.59066</v>
      </c>
      <c r="C13" s="53">
        <v>192.6352</v>
      </c>
      <c r="D13" s="53">
        <v>396.15769999999998</v>
      </c>
      <c r="E13" s="53">
        <v>369.35379999999998</v>
      </c>
      <c r="F13" s="53">
        <v>278.24689999999998</v>
      </c>
      <c r="G13" s="53">
        <v>239.74930000000001</v>
      </c>
      <c r="H13" s="17">
        <f>AVERAGE(B13:G13)</f>
        <v>257.95559333333335</v>
      </c>
      <c r="I13" s="18">
        <f>STDEV(B13:G13)</f>
        <v>119.37439519460882</v>
      </c>
      <c r="J13" s="19">
        <f>I13/SQRT(COUNT(B13:G13))</f>
        <v>48.734392763356638</v>
      </c>
      <c r="K13" s="104">
        <v>2.3400000000000001E-2</v>
      </c>
    </row>
  </sheetData>
  <mergeCells count="2">
    <mergeCell ref="B3:F3"/>
    <mergeCell ref="B10:F10"/>
  </mergeCells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A2BBD-103A-48FF-B709-178F665A6F58}">
  <dimension ref="A2:H20"/>
  <sheetViews>
    <sheetView topLeftCell="A4" workbookViewId="0">
      <selection activeCell="L14" sqref="L14"/>
    </sheetView>
  </sheetViews>
  <sheetFormatPr defaultRowHeight="14" x14ac:dyDescent="0.3"/>
  <cols>
    <col min="1" max="1" width="10.6640625" customWidth="1"/>
  </cols>
  <sheetData>
    <row r="2" spans="1:8" ht="18.5" x14ac:dyDescent="0.3">
      <c r="A2" s="112" t="s">
        <v>672</v>
      </c>
      <c r="B2" s="38" t="s">
        <v>345</v>
      </c>
    </row>
    <row r="3" spans="1:8" x14ac:dyDescent="0.3">
      <c r="B3" s="180" t="s">
        <v>311</v>
      </c>
      <c r="C3" s="181"/>
      <c r="D3" s="181"/>
      <c r="E3" s="181"/>
      <c r="F3" s="182"/>
    </row>
    <row r="4" spans="1:8" x14ac:dyDescent="0.3">
      <c r="B4" s="11" t="s">
        <v>44</v>
      </c>
      <c r="C4" s="11" t="s">
        <v>45</v>
      </c>
      <c r="D4" s="11" t="s">
        <v>46</v>
      </c>
      <c r="E4" s="6" t="s">
        <v>40</v>
      </c>
      <c r="F4" s="7" t="s">
        <v>41</v>
      </c>
      <c r="G4" s="7" t="s">
        <v>42</v>
      </c>
      <c r="H4" s="56" t="s">
        <v>43</v>
      </c>
    </row>
    <row r="5" spans="1:8" x14ac:dyDescent="0.25">
      <c r="A5" s="74" t="s">
        <v>59</v>
      </c>
      <c r="B5" s="2">
        <v>1</v>
      </c>
      <c r="C5" s="2">
        <v>1</v>
      </c>
      <c r="D5" s="2">
        <v>1</v>
      </c>
      <c r="E5" s="13">
        <f>AVERAGE(B5:D5)</f>
        <v>1</v>
      </c>
      <c r="F5" s="13">
        <f>STDEV(B5:D5)</f>
        <v>0</v>
      </c>
      <c r="G5" s="13">
        <f>F5/SQRT(COUNT(B5:D5))</f>
        <v>0</v>
      </c>
      <c r="H5" s="60"/>
    </row>
    <row r="6" spans="1:8" x14ac:dyDescent="0.25">
      <c r="A6" s="75" t="s">
        <v>238</v>
      </c>
      <c r="B6" s="2">
        <v>752.62860000000001</v>
      </c>
      <c r="C6" s="2">
        <v>640.01700000000005</v>
      </c>
      <c r="D6" s="2">
        <v>447.22591999999997</v>
      </c>
      <c r="E6" s="35">
        <f>AVERAGE(B6:D6)</f>
        <v>613.29050666666672</v>
      </c>
      <c r="F6" s="35">
        <f>STDEV(B6:D6)</f>
        <v>154.445551318962</v>
      </c>
      <c r="G6" s="35">
        <f>F6/SQRT(COUNT(B6:D6))</f>
        <v>89.169180629142872</v>
      </c>
      <c r="H6" s="2">
        <v>2.3999999999999998E-3</v>
      </c>
    </row>
    <row r="9" spans="1:8" ht="18.5" x14ac:dyDescent="0.3">
      <c r="A9" s="112" t="s">
        <v>672</v>
      </c>
      <c r="B9" s="38" t="s">
        <v>346</v>
      </c>
    </row>
    <row r="10" spans="1:8" x14ac:dyDescent="0.3">
      <c r="B10" s="180" t="s">
        <v>316</v>
      </c>
      <c r="C10" s="181"/>
      <c r="D10" s="181"/>
      <c r="E10" s="181"/>
      <c r="F10" s="182"/>
    </row>
    <row r="11" spans="1:8" x14ac:dyDescent="0.3">
      <c r="B11" s="11" t="s">
        <v>44</v>
      </c>
      <c r="C11" s="11" t="s">
        <v>45</v>
      </c>
      <c r="D11" s="11" t="s">
        <v>46</v>
      </c>
      <c r="E11" s="6" t="s">
        <v>40</v>
      </c>
      <c r="F11" s="7" t="s">
        <v>41</v>
      </c>
      <c r="G11" s="7" t="s">
        <v>42</v>
      </c>
      <c r="H11" s="56" t="s">
        <v>43</v>
      </c>
    </row>
    <row r="12" spans="1:8" x14ac:dyDescent="0.25">
      <c r="A12" s="74" t="s">
        <v>6</v>
      </c>
      <c r="B12" s="49">
        <v>1</v>
      </c>
      <c r="C12" s="50">
        <v>1</v>
      </c>
      <c r="D12" s="51">
        <v>1</v>
      </c>
      <c r="E12" s="12">
        <f>AVERAGE(B12:D12)</f>
        <v>1</v>
      </c>
      <c r="F12" s="13">
        <f>STDEV(B12:D12)</f>
        <v>0</v>
      </c>
      <c r="G12" s="14">
        <f>F12/SQRT(COUNT(B12:D12))</f>
        <v>0</v>
      </c>
      <c r="H12" s="15"/>
    </row>
    <row r="13" spans="1:8" x14ac:dyDescent="0.25">
      <c r="A13" s="76" t="s">
        <v>7</v>
      </c>
      <c r="B13" s="52">
        <v>165.65871999999999</v>
      </c>
      <c r="C13" s="53">
        <v>161.77500000000001</v>
      </c>
      <c r="D13" s="54">
        <v>107.23578999999999</v>
      </c>
      <c r="E13" s="17">
        <f>AVERAGE(B13:D13)</f>
        <v>144.88983666666667</v>
      </c>
      <c r="F13" s="18">
        <f>STDEV(B13:D13)</f>
        <v>32.667127866423016</v>
      </c>
      <c r="G13" s="19">
        <f>F13/SQRT(COUNT(B13:D13))</f>
        <v>18.860375067331255</v>
      </c>
      <c r="H13" s="104">
        <v>1.6000000000000001E-3</v>
      </c>
    </row>
    <row r="16" spans="1:8" ht="18.5" x14ac:dyDescent="0.3">
      <c r="A16" s="112" t="s">
        <v>672</v>
      </c>
      <c r="B16" s="38" t="s">
        <v>347</v>
      </c>
    </row>
    <row r="17" spans="1:8" x14ac:dyDescent="0.3">
      <c r="B17" s="180" t="s">
        <v>348</v>
      </c>
      <c r="C17" s="181"/>
      <c r="D17" s="181"/>
      <c r="E17" s="181"/>
      <c r="F17" s="182"/>
    </row>
    <row r="18" spans="1:8" x14ac:dyDescent="0.3">
      <c r="B18" s="11" t="s">
        <v>44</v>
      </c>
      <c r="C18" s="11" t="s">
        <v>45</v>
      </c>
      <c r="D18" s="11" t="s">
        <v>46</v>
      </c>
      <c r="E18" s="6" t="s">
        <v>40</v>
      </c>
      <c r="F18" s="7" t="s">
        <v>41</v>
      </c>
      <c r="G18" s="7" t="s">
        <v>42</v>
      </c>
      <c r="H18" s="56" t="s">
        <v>43</v>
      </c>
    </row>
    <row r="19" spans="1:8" x14ac:dyDescent="0.25">
      <c r="A19" s="74" t="s">
        <v>6</v>
      </c>
      <c r="B19" s="49">
        <v>1</v>
      </c>
      <c r="C19" s="50">
        <v>1</v>
      </c>
      <c r="D19" s="51">
        <v>1</v>
      </c>
      <c r="E19" s="12">
        <f>AVERAGE(B19:D19)</f>
        <v>1</v>
      </c>
      <c r="F19" s="13">
        <f>STDEV(B19:D19)</f>
        <v>0</v>
      </c>
      <c r="G19" s="14">
        <f>F19/SQRT(COUNT(B19:D19))</f>
        <v>0</v>
      </c>
      <c r="H19" s="15"/>
    </row>
    <row r="20" spans="1:8" x14ac:dyDescent="0.25">
      <c r="A20" s="76" t="s">
        <v>7</v>
      </c>
      <c r="B20" s="52">
        <v>26.269600000000001</v>
      </c>
      <c r="C20" s="53">
        <v>26.773</v>
      </c>
      <c r="D20" s="54">
        <v>17.241</v>
      </c>
      <c r="E20" s="17">
        <f>AVERAGE(B20:D20)</f>
        <v>23.42786666666667</v>
      </c>
      <c r="F20" s="18">
        <f>STDEV(B20:D20)</f>
        <v>5.3638924535577024</v>
      </c>
      <c r="G20" s="19">
        <f>F20/SQRT(COUNT(B20:D20))</f>
        <v>3.096844751965742</v>
      </c>
      <c r="H20" s="104">
        <v>1.9E-3</v>
      </c>
    </row>
  </sheetData>
  <mergeCells count="3">
    <mergeCell ref="B3:F3"/>
    <mergeCell ref="B10:F10"/>
    <mergeCell ref="B17:F17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10DEF-D025-476D-A295-C3C9ECD656EE}">
  <dimension ref="A2:M13"/>
  <sheetViews>
    <sheetView workbookViewId="0">
      <selection activeCell="O7" sqref="O7"/>
    </sheetView>
  </sheetViews>
  <sheetFormatPr defaultRowHeight="14" x14ac:dyDescent="0.3"/>
  <cols>
    <col min="1" max="1" width="10.1640625" customWidth="1"/>
  </cols>
  <sheetData>
    <row r="2" spans="1:13" ht="18.5" x14ac:dyDescent="0.3">
      <c r="A2" s="112" t="s">
        <v>673</v>
      </c>
      <c r="B2" s="38" t="s">
        <v>524</v>
      </c>
    </row>
    <row r="3" spans="1:13" x14ac:dyDescent="0.25">
      <c r="B3" s="173" t="s">
        <v>349</v>
      </c>
      <c r="C3" s="173"/>
      <c r="D3" s="173"/>
      <c r="E3" s="173"/>
      <c r="F3" s="173"/>
      <c r="G3" s="173"/>
      <c r="H3" s="173"/>
      <c r="I3" s="173"/>
    </row>
    <row r="4" spans="1:13" x14ac:dyDescent="0.3">
      <c r="B4" s="11" t="s">
        <v>44</v>
      </c>
      <c r="C4" s="11" t="s">
        <v>45</v>
      </c>
      <c r="D4" s="11" t="s">
        <v>46</v>
      </c>
      <c r="E4" s="11" t="s">
        <v>47</v>
      </c>
      <c r="F4" s="11" t="s">
        <v>48</v>
      </c>
      <c r="G4" s="11" t="s">
        <v>234</v>
      </c>
      <c r="H4" s="11" t="s">
        <v>235</v>
      </c>
      <c r="I4" s="11" t="s">
        <v>236</v>
      </c>
      <c r="J4" s="6" t="s">
        <v>40</v>
      </c>
      <c r="K4" s="7" t="s">
        <v>41</v>
      </c>
      <c r="L4" s="7" t="s">
        <v>42</v>
      </c>
      <c r="M4" s="56" t="s">
        <v>43</v>
      </c>
    </row>
    <row r="5" spans="1:13" x14ac:dyDescent="0.25">
      <c r="A5" s="74" t="s">
        <v>6</v>
      </c>
      <c r="B5" s="49">
        <v>18.100000000000001</v>
      </c>
      <c r="C5" s="50">
        <v>21.5</v>
      </c>
      <c r="D5" s="50">
        <v>15.1</v>
      </c>
      <c r="E5" s="50">
        <v>22</v>
      </c>
      <c r="F5" s="50">
        <v>13.7</v>
      </c>
      <c r="G5" s="50">
        <v>17.3</v>
      </c>
      <c r="H5" s="50">
        <v>22.8</v>
      </c>
      <c r="I5" s="50">
        <v>15</v>
      </c>
      <c r="J5" s="12">
        <f>AVERAGE(B5:I5)</f>
        <v>18.1875</v>
      </c>
      <c r="K5" s="13">
        <f>STDEV(B5:I5)</f>
        <v>3.5336898966539625</v>
      </c>
      <c r="L5" s="14">
        <f>K5/SQRT(COUNT(B5:I5))</f>
        <v>1.2493480442672036</v>
      </c>
      <c r="M5" s="15"/>
    </row>
    <row r="6" spans="1:13" x14ac:dyDescent="0.25">
      <c r="A6" s="76" t="s">
        <v>7</v>
      </c>
      <c r="B6" s="52">
        <v>29.8</v>
      </c>
      <c r="C6" s="53">
        <v>46.9</v>
      </c>
      <c r="D6" s="53">
        <v>25.8</v>
      </c>
      <c r="E6" s="53">
        <v>33.9</v>
      </c>
      <c r="F6" s="53">
        <v>33.200000000000003</v>
      </c>
      <c r="G6" s="53">
        <v>48.7</v>
      </c>
      <c r="H6" s="53">
        <v>38.4</v>
      </c>
      <c r="I6" s="53">
        <v>40.799999999999997</v>
      </c>
      <c r="J6" s="17">
        <f>AVERAGE(B6:I6)</f>
        <v>37.1875</v>
      </c>
      <c r="K6" s="18">
        <f>STDEV(B6:I6)</f>
        <v>8.0387343531180253</v>
      </c>
      <c r="L6" s="19">
        <f>K6/SQRT(COUNT(B6:I6))</f>
        <v>2.8421217866235047</v>
      </c>
      <c r="M6" s="104" t="s">
        <v>49</v>
      </c>
    </row>
    <row r="9" spans="1:13" ht="18.5" x14ac:dyDescent="0.3">
      <c r="A9" s="112" t="s">
        <v>673</v>
      </c>
      <c r="B9" s="38" t="s">
        <v>609</v>
      </c>
    </row>
    <row r="10" spans="1:13" x14ac:dyDescent="0.25">
      <c r="B10" s="173" t="s">
        <v>610</v>
      </c>
      <c r="C10" s="173"/>
      <c r="D10" s="173"/>
      <c r="E10" s="173"/>
      <c r="F10" s="173"/>
      <c r="G10" s="173"/>
      <c r="H10" s="173"/>
      <c r="I10" s="173"/>
    </row>
    <row r="11" spans="1:13" x14ac:dyDescent="0.3">
      <c r="B11" s="11" t="s">
        <v>44</v>
      </c>
      <c r="C11" s="11" t="s">
        <v>45</v>
      </c>
      <c r="D11" s="11" t="s">
        <v>46</v>
      </c>
      <c r="E11" s="11" t="s">
        <v>47</v>
      </c>
      <c r="F11" s="11" t="s">
        <v>48</v>
      </c>
      <c r="G11" s="11" t="s">
        <v>234</v>
      </c>
      <c r="H11" s="11" t="s">
        <v>235</v>
      </c>
      <c r="I11" s="11" t="s">
        <v>236</v>
      </c>
      <c r="J11" s="6" t="s">
        <v>40</v>
      </c>
      <c r="K11" s="7" t="s">
        <v>41</v>
      </c>
      <c r="L11" s="7" t="s">
        <v>42</v>
      </c>
      <c r="M11" s="56" t="s">
        <v>43</v>
      </c>
    </row>
    <row r="12" spans="1:13" x14ac:dyDescent="0.25">
      <c r="A12" s="74" t="s">
        <v>6</v>
      </c>
      <c r="B12" s="49">
        <v>15.8</v>
      </c>
      <c r="C12" s="50">
        <v>28.7</v>
      </c>
      <c r="D12" s="50">
        <v>22.4</v>
      </c>
      <c r="E12" s="50">
        <v>24.2</v>
      </c>
      <c r="F12" s="50">
        <v>20.2</v>
      </c>
      <c r="G12" s="50">
        <v>23.7</v>
      </c>
      <c r="H12" s="50">
        <v>28.3</v>
      </c>
      <c r="I12" s="50">
        <v>27.1</v>
      </c>
      <c r="J12" s="12">
        <f>AVERAGE(B12:I12)</f>
        <v>23.8</v>
      </c>
      <c r="K12" s="13">
        <f>STDEV(B12:I12)</f>
        <v>4.3791714806733504</v>
      </c>
      <c r="L12" s="14">
        <f>K12/SQRT(COUNT(B12:I12))</f>
        <v>1.5482709249814299</v>
      </c>
      <c r="M12" s="15"/>
    </row>
    <row r="13" spans="1:13" x14ac:dyDescent="0.25">
      <c r="A13" s="76" t="s">
        <v>7</v>
      </c>
      <c r="B13" s="52">
        <v>32.299999999999997</v>
      </c>
      <c r="C13" s="53">
        <v>49.6</v>
      </c>
      <c r="D13" s="53">
        <v>35</v>
      </c>
      <c r="E13" s="53">
        <v>36.799999999999997</v>
      </c>
      <c r="F13" s="53">
        <v>33.1</v>
      </c>
      <c r="G13" s="53">
        <v>53.1</v>
      </c>
      <c r="H13" s="53">
        <v>49.1</v>
      </c>
      <c r="I13" s="53">
        <v>49.1</v>
      </c>
      <c r="J13" s="17">
        <f>AVERAGE(B13:I13)</f>
        <v>42.262500000000003</v>
      </c>
      <c r="K13" s="18">
        <f>STDEV(B13:I13)</f>
        <v>8.7061452024253452</v>
      </c>
      <c r="L13" s="19">
        <f>K13/SQRT(COUNT(B13:I13))</f>
        <v>3.0780871553148441</v>
      </c>
      <c r="M13" s="104">
        <v>1E-4</v>
      </c>
    </row>
  </sheetData>
  <mergeCells count="2">
    <mergeCell ref="B3:I3"/>
    <mergeCell ref="B10:I10"/>
  </mergeCells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1C994-57F0-4ECB-BF16-BFD22533B4F4}">
  <dimension ref="A2:J13"/>
  <sheetViews>
    <sheetView workbookViewId="0">
      <selection activeCell="N7" sqref="N7"/>
    </sheetView>
  </sheetViews>
  <sheetFormatPr defaultRowHeight="14" x14ac:dyDescent="0.3"/>
  <cols>
    <col min="1" max="1" width="10.08203125" customWidth="1"/>
  </cols>
  <sheetData>
    <row r="2" spans="1:10" ht="18.5" x14ac:dyDescent="0.3">
      <c r="A2" s="112" t="s">
        <v>674</v>
      </c>
      <c r="B2" s="38" t="s">
        <v>472</v>
      </c>
    </row>
    <row r="3" spans="1:10" x14ac:dyDescent="0.3">
      <c r="B3" s="180" t="s">
        <v>270</v>
      </c>
      <c r="C3" s="181"/>
      <c r="D3" s="181"/>
      <c r="E3" s="181"/>
      <c r="F3" s="182"/>
    </row>
    <row r="4" spans="1:10" x14ac:dyDescent="0.3">
      <c r="B4" s="11" t="s">
        <v>44</v>
      </c>
      <c r="C4" s="11" t="s">
        <v>45</v>
      </c>
      <c r="D4" s="11" t="s">
        <v>46</v>
      </c>
      <c r="E4" s="11" t="s">
        <v>47</v>
      </c>
      <c r="F4" s="11" t="s">
        <v>48</v>
      </c>
      <c r="G4" s="6" t="s">
        <v>40</v>
      </c>
      <c r="H4" s="7" t="s">
        <v>41</v>
      </c>
      <c r="I4" s="7" t="s">
        <v>42</v>
      </c>
      <c r="J4" s="56" t="s">
        <v>43</v>
      </c>
    </row>
    <row r="5" spans="1:10" x14ac:dyDescent="0.25">
      <c r="A5" s="74" t="s">
        <v>6</v>
      </c>
      <c r="B5" s="49">
        <v>14.7</v>
      </c>
      <c r="C5" s="50">
        <v>15.4</v>
      </c>
      <c r="D5" s="50">
        <v>10.199999999999999</v>
      </c>
      <c r="E5" s="50">
        <v>11.1</v>
      </c>
      <c r="F5" s="50">
        <v>13.6</v>
      </c>
      <c r="G5" s="12">
        <f>AVERAGE(B5:F5)</f>
        <v>13</v>
      </c>
      <c r="H5" s="13">
        <f>STDEV(B5:F5)</f>
        <v>2.2616365755797303</v>
      </c>
      <c r="I5" s="14">
        <f>H5/SQRT(COUNT(B5:F5))</f>
        <v>1.0114346246792234</v>
      </c>
      <c r="J5" s="15"/>
    </row>
    <row r="6" spans="1:10" x14ac:dyDescent="0.25">
      <c r="A6" s="76" t="s">
        <v>7</v>
      </c>
      <c r="B6" s="52">
        <v>21.4</v>
      </c>
      <c r="C6" s="53">
        <v>19.5</v>
      </c>
      <c r="D6" s="53">
        <v>17.899999999999999</v>
      </c>
      <c r="E6" s="53">
        <v>17.600000000000001</v>
      </c>
      <c r="F6" s="53">
        <v>19.3</v>
      </c>
      <c r="G6" s="17">
        <f>AVERAGE(B6:F6)</f>
        <v>19.14</v>
      </c>
      <c r="H6" s="18">
        <f>STDEV(B6:F6)</f>
        <v>1.51426549851735</v>
      </c>
      <c r="I6" s="19">
        <f>H6/SQRT(COUNT(B6:F6))</f>
        <v>0.67720011813348036</v>
      </c>
      <c r="J6" s="104">
        <v>1E-3</v>
      </c>
    </row>
    <row r="9" spans="1:10" ht="18.5" x14ac:dyDescent="0.3">
      <c r="A9" s="112" t="s">
        <v>674</v>
      </c>
      <c r="B9" s="38" t="s">
        <v>471</v>
      </c>
    </row>
    <row r="10" spans="1:10" x14ac:dyDescent="0.3">
      <c r="B10" s="180" t="s">
        <v>350</v>
      </c>
      <c r="C10" s="181"/>
      <c r="D10" s="181"/>
      <c r="E10" s="181"/>
      <c r="F10" s="182"/>
    </row>
    <row r="11" spans="1:10" x14ac:dyDescent="0.3">
      <c r="B11" s="11" t="s">
        <v>44</v>
      </c>
      <c r="C11" s="11" t="s">
        <v>45</v>
      </c>
      <c r="D11" s="11" t="s">
        <v>46</v>
      </c>
      <c r="E11" s="11" t="s">
        <v>47</v>
      </c>
      <c r="F11" s="11" t="s">
        <v>48</v>
      </c>
      <c r="G11" s="6" t="s">
        <v>40</v>
      </c>
      <c r="H11" s="7" t="s">
        <v>41</v>
      </c>
      <c r="I11" s="7" t="s">
        <v>42</v>
      </c>
      <c r="J11" s="56" t="s">
        <v>43</v>
      </c>
    </row>
    <row r="12" spans="1:10" x14ac:dyDescent="0.25">
      <c r="A12" s="74" t="s">
        <v>6</v>
      </c>
      <c r="B12" s="49">
        <v>6.94</v>
      </c>
      <c r="C12" s="50">
        <v>9.49</v>
      </c>
      <c r="D12" s="50">
        <v>2.31</v>
      </c>
      <c r="E12" s="50">
        <v>3.34</v>
      </c>
      <c r="F12" s="50">
        <v>10.1</v>
      </c>
      <c r="G12" s="12">
        <f>AVERAGE(B12:F12)</f>
        <v>6.4359999999999999</v>
      </c>
      <c r="H12" s="13">
        <f>STDEV(B12:F12)</f>
        <v>3.5218929569196158</v>
      </c>
      <c r="I12" s="14">
        <f>H12/SQRT(COUNT(B12:F12))</f>
        <v>1.5750384122299999</v>
      </c>
      <c r="J12" s="15"/>
    </row>
    <row r="13" spans="1:10" x14ac:dyDescent="0.25">
      <c r="A13" s="76" t="s">
        <v>7</v>
      </c>
      <c r="B13" s="52">
        <v>14.6</v>
      </c>
      <c r="C13" s="53">
        <v>14.5</v>
      </c>
      <c r="D13" s="53">
        <v>11</v>
      </c>
      <c r="E13" s="53">
        <v>9.7100000000000009</v>
      </c>
      <c r="F13" s="53">
        <v>18.7</v>
      </c>
      <c r="G13" s="17">
        <f>AVERAGE(B13:F13)</f>
        <v>13.702000000000002</v>
      </c>
      <c r="H13" s="18">
        <f>STDEV(B13:F13)</f>
        <v>3.5234954235815237</v>
      </c>
      <c r="I13" s="19">
        <f>H13/SQRT(COUNT(B13:F13))</f>
        <v>1.5757550571075405</v>
      </c>
      <c r="J13" s="104">
        <v>1.15E-2</v>
      </c>
    </row>
  </sheetData>
  <mergeCells count="2">
    <mergeCell ref="B3:F3"/>
    <mergeCell ref="B10:F10"/>
  </mergeCells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6DB7D-0BF0-42DD-AE45-E9B5D9D3CA5C}">
  <dimension ref="A1:S29"/>
  <sheetViews>
    <sheetView topLeftCell="A7" zoomScale="90" zoomScaleNormal="90" workbookViewId="0">
      <selection activeCell="Q15" sqref="Q15"/>
    </sheetView>
  </sheetViews>
  <sheetFormatPr defaultRowHeight="14" x14ac:dyDescent="0.3"/>
  <cols>
    <col min="1" max="1" width="11.83203125" customWidth="1"/>
  </cols>
  <sheetData>
    <row r="1" spans="1:16" ht="18.5" x14ac:dyDescent="0.3">
      <c r="A1" s="112" t="s">
        <v>675</v>
      </c>
      <c r="C1" s="38" t="s">
        <v>432</v>
      </c>
    </row>
    <row r="2" spans="1:16" x14ac:dyDescent="0.3">
      <c r="C2" s="173" t="s">
        <v>525</v>
      </c>
      <c r="D2" s="173"/>
      <c r="E2" s="173"/>
      <c r="F2" s="72"/>
      <c r="G2" s="73"/>
    </row>
    <row r="3" spans="1:16" x14ac:dyDescent="0.3">
      <c r="C3" s="11" t="s">
        <v>44</v>
      </c>
      <c r="D3" s="11" t="s">
        <v>45</v>
      </c>
      <c r="E3" s="123" t="s">
        <v>46</v>
      </c>
      <c r="F3" s="6" t="s">
        <v>40</v>
      </c>
      <c r="G3" s="7" t="s">
        <v>41</v>
      </c>
      <c r="H3" s="7" t="s">
        <v>42</v>
      </c>
      <c r="I3" s="176" t="s">
        <v>43</v>
      </c>
      <c r="J3" s="177"/>
      <c r="K3" s="177"/>
      <c r="L3" s="177"/>
      <c r="M3" s="177"/>
      <c r="N3" s="177"/>
      <c r="O3" s="177"/>
      <c r="P3" s="178"/>
    </row>
    <row r="4" spans="1:16" x14ac:dyDescent="0.25">
      <c r="A4" s="133" t="s">
        <v>4</v>
      </c>
      <c r="B4" s="133" t="s">
        <v>2</v>
      </c>
      <c r="C4" s="12">
        <v>1.119418402</v>
      </c>
      <c r="D4" s="13">
        <v>0.75099323799999995</v>
      </c>
      <c r="E4" s="14"/>
      <c r="F4" s="12">
        <f>AVERAGE(C4:E4)</f>
        <v>0.93520581999999997</v>
      </c>
      <c r="G4" s="13">
        <f>STDEV(C4:E4)</f>
        <v>0.26051593182416577</v>
      </c>
      <c r="H4" s="14">
        <f>G4/SQRT(COUNT(C4:E4))</f>
        <v>0.1842125819999999</v>
      </c>
      <c r="I4" s="12" t="s">
        <v>526</v>
      </c>
      <c r="J4" s="13"/>
      <c r="K4" s="13"/>
      <c r="L4" s="13"/>
      <c r="M4" s="13"/>
      <c r="N4" s="13"/>
      <c r="O4" s="13"/>
      <c r="P4" s="14"/>
    </row>
    <row r="5" spans="1:16" x14ac:dyDescent="0.25">
      <c r="A5" s="134" t="s">
        <v>4</v>
      </c>
      <c r="B5" s="134" t="s">
        <v>3</v>
      </c>
      <c r="C5" s="91">
        <v>0.74009858900000003</v>
      </c>
      <c r="D5" s="35">
        <v>0.77251558899999995</v>
      </c>
      <c r="E5" s="92"/>
      <c r="F5" s="91">
        <f t="shared" ref="F5:F12" si="0">AVERAGE(C5:E5)</f>
        <v>0.75630708899999999</v>
      </c>
      <c r="G5" s="35">
        <f t="shared" ref="G5:G12" si="1">STDEV(C5:E5)</f>
        <v>2.2922280525724252E-2</v>
      </c>
      <c r="H5" s="92">
        <f t="shared" ref="H5:H12" si="2">G5/SQRT(COUNT(C5:E5))</f>
        <v>1.6208499999999956E-2</v>
      </c>
      <c r="I5" s="91">
        <v>0.80649999999999999</v>
      </c>
      <c r="J5" s="35" t="s">
        <v>527</v>
      </c>
      <c r="K5" s="35"/>
      <c r="L5" s="35"/>
      <c r="M5" s="35"/>
      <c r="N5" s="35"/>
      <c r="O5" s="35"/>
      <c r="P5" s="92"/>
    </row>
    <row r="6" spans="1:16" x14ac:dyDescent="0.25">
      <c r="A6" s="135" t="s">
        <v>4</v>
      </c>
      <c r="B6" s="135" t="s">
        <v>5</v>
      </c>
      <c r="C6" s="91">
        <v>1.236313236</v>
      </c>
      <c r="D6" s="35">
        <v>1.328899939</v>
      </c>
      <c r="E6" s="92"/>
      <c r="F6" s="91">
        <f t="shared" si="0"/>
        <v>1.2826065875000001</v>
      </c>
      <c r="G6" s="35">
        <f t="shared" si="1"/>
        <v>6.5468685539004895E-2</v>
      </c>
      <c r="H6" s="92">
        <f t="shared" si="2"/>
        <v>4.6293351500000017E-2</v>
      </c>
      <c r="I6" s="91">
        <v>0.12920000000000001</v>
      </c>
      <c r="J6" s="35">
        <v>7.4999999999999997E-3</v>
      </c>
      <c r="K6" s="35" t="s">
        <v>528</v>
      </c>
      <c r="L6" s="35"/>
      <c r="M6" s="35"/>
      <c r="N6" s="35"/>
      <c r="O6" s="35"/>
      <c r="P6" s="92"/>
    </row>
    <row r="7" spans="1:16" x14ac:dyDescent="0.25">
      <c r="A7" s="133" t="s">
        <v>428</v>
      </c>
      <c r="B7" s="133" t="s">
        <v>2</v>
      </c>
      <c r="C7" s="91">
        <v>0.90894848299999997</v>
      </c>
      <c r="D7" s="35">
        <v>0.90274315800000005</v>
      </c>
      <c r="E7" s="92">
        <v>0.94553588799999999</v>
      </c>
      <c r="F7" s="91">
        <f t="shared" si="0"/>
        <v>0.91907584299999989</v>
      </c>
      <c r="G7" s="35">
        <f t="shared" si="1"/>
        <v>2.3124164863631818E-2</v>
      </c>
      <c r="H7" s="92">
        <f t="shared" si="2"/>
        <v>1.3350742808803117E-2</v>
      </c>
      <c r="I7" s="91" t="s">
        <v>431</v>
      </c>
      <c r="J7" s="35">
        <v>0.80900000000000005</v>
      </c>
      <c r="K7" s="35">
        <v>5.9400000000000001E-2</v>
      </c>
      <c r="L7" s="35" t="s">
        <v>529</v>
      </c>
      <c r="M7" s="35"/>
      <c r="N7" s="35"/>
      <c r="O7" s="35"/>
      <c r="P7" s="92"/>
    </row>
    <row r="8" spans="1:16" x14ac:dyDescent="0.25">
      <c r="A8" s="134" t="s">
        <v>428</v>
      </c>
      <c r="B8" s="134" t="s">
        <v>3</v>
      </c>
      <c r="C8" s="91">
        <v>1.3173433430000001</v>
      </c>
      <c r="D8" s="35">
        <v>1.2664540689999999</v>
      </c>
      <c r="E8" s="92">
        <v>1.3735071000000001</v>
      </c>
      <c r="F8" s="91">
        <f t="shared" si="0"/>
        <v>1.319101504</v>
      </c>
      <c r="G8" s="35">
        <f t="shared" si="1"/>
        <v>5.3548167187572264E-2</v>
      </c>
      <c r="H8" s="92">
        <f t="shared" si="2"/>
        <v>3.0916048740355934E-2</v>
      </c>
      <c r="I8" s="91">
        <v>4.1700000000000001E-2</v>
      </c>
      <c r="J8" s="35">
        <v>1.6999999999999999E-3</v>
      </c>
      <c r="K8" s="35" t="s">
        <v>430</v>
      </c>
      <c r="L8" s="35">
        <v>1.35E-2</v>
      </c>
      <c r="M8" s="35" t="s">
        <v>530</v>
      </c>
      <c r="N8" s="35"/>
      <c r="O8" s="35"/>
      <c r="P8" s="92"/>
    </row>
    <row r="9" spans="1:16" x14ac:dyDescent="0.25">
      <c r="A9" s="135" t="s">
        <v>428</v>
      </c>
      <c r="B9" s="135" t="s">
        <v>5</v>
      </c>
      <c r="C9" s="91">
        <v>2.333515577</v>
      </c>
      <c r="D9" s="35">
        <v>2.20033842</v>
      </c>
      <c r="E9" s="92">
        <v>2.42691597</v>
      </c>
      <c r="F9" s="91">
        <f t="shared" si="0"/>
        <v>2.3202566556666664</v>
      </c>
      <c r="G9" s="35">
        <f t="shared" si="1"/>
        <v>0.11386920473593055</v>
      </c>
      <c r="H9" s="92">
        <f t="shared" si="2"/>
        <v>6.5742416006698112E-2</v>
      </c>
      <c r="I9" s="91" t="s">
        <v>49</v>
      </c>
      <c r="J9" s="35" t="s">
        <v>49</v>
      </c>
      <c r="K9" s="35" t="s">
        <v>49</v>
      </c>
      <c r="L9" s="35" t="s">
        <v>49</v>
      </c>
      <c r="M9" s="35" t="s">
        <v>49</v>
      </c>
      <c r="N9" s="35" t="s">
        <v>531</v>
      </c>
      <c r="O9" s="35"/>
      <c r="P9" s="92"/>
    </row>
    <row r="10" spans="1:16" x14ac:dyDescent="0.25">
      <c r="A10" s="133" t="s">
        <v>429</v>
      </c>
      <c r="B10" s="133" t="s">
        <v>2</v>
      </c>
      <c r="C10" s="91">
        <v>0.86877672800000005</v>
      </c>
      <c r="D10" s="35">
        <v>0.80633929999999998</v>
      </c>
      <c r="E10" s="92">
        <v>0.97533020599999998</v>
      </c>
      <c r="F10" s="91">
        <f t="shared" si="0"/>
        <v>0.88348207800000012</v>
      </c>
      <c r="G10" s="35">
        <f t="shared" si="1"/>
        <v>8.544979266588118E-2</v>
      </c>
      <c r="H10" s="92">
        <f t="shared" si="2"/>
        <v>4.9334460797844211E-2</v>
      </c>
      <c r="I10" s="91">
        <v>0.99980000000000002</v>
      </c>
      <c r="J10" s="35">
        <v>0.93879999999999997</v>
      </c>
      <c r="K10" s="35">
        <v>3.1899999999999998E-2</v>
      </c>
      <c r="L10" s="35" t="s">
        <v>430</v>
      </c>
      <c r="M10" s="35">
        <v>6.6E-3</v>
      </c>
      <c r="N10" s="35" t="s">
        <v>49</v>
      </c>
      <c r="O10" s="35" t="s">
        <v>532</v>
      </c>
      <c r="P10" s="92"/>
    </row>
    <row r="11" spans="1:16" x14ac:dyDescent="0.25">
      <c r="A11" s="134" t="s">
        <v>429</v>
      </c>
      <c r="B11" s="134" t="s">
        <v>3</v>
      </c>
      <c r="C11" s="91">
        <v>1.3182382130000001</v>
      </c>
      <c r="D11" s="35">
        <v>1.2630563859999999</v>
      </c>
      <c r="E11" s="92">
        <v>1.2730034290000001</v>
      </c>
      <c r="F11" s="91">
        <f t="shared" si="0"/>
        <v>1.2847660093333333</v>
      </c>
      <c r="G11" s="35">
        <f t="shared" si="1"/>
        <v>2.941134525719755E-2</v>
      </c>
      <c r="H11" s="92">
        <f t="shared" si="2"/>
        <v>1.698064810147203E-2</v>
      </c>
      <c r="I11" s="91">
        <v>7.5499999999999998E-2</v>
      </c>
      <c r="J11" s="35">
        <v>3.2000000000000002E-3</v>
      </c>
      <c r="K11" s="35" t="s">
        <v>430</v>
      </c>
      <c r="L11" s="35">
        <v>2.6800000000000001E-2</v>
      </c>
      <c r="M11" s="35" t="s">
        <v>430</v>
      </c>
      <c r="N11" s="35" t="s">
        <v>49</v>
      </c>
      <c r="O11" s="35">
        <v>1.32E-2</v>
      </c>
      <c r="P11" s="92" t="s">
        <v>533</v>
      </c>
    </row>
    <row r="12" spans="1:16" x14ac:dyDescent="0.25">
      <c r="A12" s="135" t="s">
        <v>429</v>
      </c>
      <c r="B12" s="135" t="s">
        <v>5</v>
      </c>
      <c r="C12" s="17">
        <v>2.1741526320000002</v>
      </c>
      <c r="D12" s="18">
        <v>1.8585142809999999</v>
      </c>
      <c r="E12" s="19">
        <v>1.8295079480000001</v>
      </c>
      <c r="F12" s="17">
        <f t="shared" si="0"/>
        <v>1.9540582869999998</v>
      </c>
      <c r="G12" s="18">
        <f t="shared" si="1"/>
        <v>0.19115826522612364</v>
      </c>
      <c r="H12" s="19">
        <f t="shared" si="2"/>
        <v>0.11036527588612437</v>
      </c>
      <c r="I12" s="17" t="s">
        <v>49</v>
      </c>
      <c r="J12" s="18" t="s">
        <v>49</v>
      </c>
      <c r="K12" s="18">
        <v>2.9999999999999997E-4</v>
      </c>
      <c r="L12" s="18" t="s">
        <v>49</v>
      </c>
      <c r="M12" s="18">
        <v>1E-4</v>
      </c>
      <c r="N12" s="18">
        <v>2.6599999999999999E-2</v>
      </c>
      <c r="O12" s="18" t="s">
        <v>49</v>
      </c>
      <c r="P12" s="19" t="s">
        <v>49</v>
      </c>
    </row>
    <row r="13" spans="1:16" x14ac:dyDescent="0.25"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</row>
    <row r="15" spans="1:16" ht="18.5" x14ac:dyDescent="0.3">
      <c r="A15" s="112" t="s">
        <v>675</v>
      </c>
      <c r="C15" s="38" t="s">
        <v>433</v>
      </c>
    </row>
    <row r="16" spans="1:16" x14ac:dyDescent="0.3">
      <c r="C16" s="173" t="s">
        <v>542</v>
      </c>
      <c r="D16" s="173"/>
      <c r="E16" s="173"/>
      <c r="F16" s="72"/>
      <c r="G16" s="73"/>
    </row>
    <row r="17" spans="1:19" x14ac:dyDescent="0.3">
      <c r="C17" s="11" t="s">
        <v>44</v>
      </c>
      <c r="D17" s="11" t="s">
        <v>45</v>
      </c>
      <c r="E17" s="11" t="s">
        <v>46</v>
      </c>
      <c r="F17" s="6" t="s">
        <v>40</v>
      </c>
      <c r="G17" s="7" t="s">
        <v>41</v>
      </c>
      <c r="H17" s="7" t="s">
        <v>42</v>
      </c>
      <c r="I17" s="176" t="s">
        <v>43</v>
      </c>
      <c r="J17" s="177"/>
      <c r="K17" s="177"/>
      <c r="L17" s="177"/>
      <c r="M17" s="177"/>
      <c r="N17" s="177"/>
      <c r="O17" s="177"/>
      <c r="P17" s="177"/>
      <c r="Q17" s="177"/>
      <c r="R17" s="177"/>
      <c r="S17" s="178"/>
    </row>
    <row r="18" spans="1:19" x14ac:dyDescent="0.25">
      <c r="A18" s="133" t="s">
        <v>59</v>
      </c>
      <c r="B18" s="133" t="s">
        <v>538</v>
      </c>
      <c r="C18" s="12">
        <v>0.940235767</v>
      </c>
      <c r="D18" s="13">
        <v>0.89501682000000005</v>
      </c>
      <c r="E18" s="14"/>
      <c r="F18" s="12">
        <f>AVERAGE(C18:E18)</f>
        <v>0.91762629350000002</v>
      </c>
      <c r="G18" s="13">
        <f>STDEV(C18:E18)</f>
        <v>3.197462406181506E-2</v>
      </c>
      <c r="H18" s="14">
        <f>G18/SQRT(COUNT(C18:E18))</f>
        <v>2.2609473499999977E-2</v>
      </c>
      <c r="I18" s="12" t="s">
        <v>534</v>
      </c>
      <c r="J18" s="13"/>
      <c r="K18" s="13"/>
      <c r="L18" s="13"/>
      <c r="M18" s="13"/>
      <c r="N18" s="13"/>
      <c r="O18" s="13"/>
      <c r="P18" s="13"/>
      <c r="Q18" s="13"/>
      <c r="R18" s="13"/>
      <c r="S18" s="14"/>
    </row>
    <row r="19" spans="1:19" x14ac:dyDescent="0.25">
      <c r="A19" s="134" t="s">
        <v>59</v>
      </c>
      <c r="B19" s="134" t="s">
        <v>539</v>
      </c>
      <c r="C19" s="91">
        <v>0.80638053799999998</v>
      </c>
      <c r="D19" s="35">
        <v>0.51036555299999997</v>
      </c>
      <c r="E19" s="92"/>
      <c r="F19" s="91">
        <f t="shared" ref="F19:F26" si="3">AVERAGE(C19:E19)</f>
        <v>0.65837304549999998</v>
      </c>
      <c r="G19" s="35">
        <f t="shared" ref="G19:G26" si="4">STDEV(C19:E19)</f>
        <v>0.20931420322633412</v>
      </c>
      <c r="H19" s="92">
        <f t="shared" ref="H19:H26" si="5">G19/SQRT(COUNT(C19:E19))</f>
        <v>0.14800749249999998</v>
      </c>
      <c r="I19" s="91">
        <v>0.1573</v>
      </c>
      <c r="J19" s="35" t="s">
        <v>514</v>
      </c>
      <c r="K19" s="35"/>
      <c r="L19" s="35"/>
      <c r="M19" s="35"/>
      <c r="N19" s="35"/>
      <c r="O19" s="35"/>
      <c r="P19" s="35"/>
      <c r="Q19" s="35"/>
      <c r="R19" s="35"/>
      <c r="S19" s="92"/>
    </row>
    <row r="20" spans="1:19" x14ac:dyDescent="0.25">
      <c r="A20" s="135" t="s">
        <v>59</v>
      </c>
      <c r="B20" s="135" t="s">
        <v>540</v>
      </c>
      <c r="C20" s="91">
        <v>0.90862753500000004</v>
      </c>
      <c r="D20" s="35">
        <v>0.87512895300000004</v>
      </c>
      <c r="E20" s="92"/>
      <c r="F20" s="91">
        <f t="shared" si="3"/>
        <v>0.89187824400000004</v>
      </c>
      <c r="G20" s="35">
        <f t="shared" si="4"/>
        <v>2.3687074492333621E-2</v>
      </c>
      <c r="H20" s="92">
        <f t="shared" si="5"/>
        <v>1.6749290999999999E-2</v>
      </c>
      <c r="I20" s="91" t="s">
        <v>431</v>
      </c>
      <c r="J20" s="35">
        <v>0.26029999999999998</v>
      </c>
      <c r="K20" s="35" t="s">
        <v>515</v>
      </c>
      <c r="L20" s="35"/>
      <c r="M20" s="35"/>
      <c r="N20" s="35"/>
      <c r="O20" s="35"/>
      <c r="P20" s="35"/>
      <c r="Q20" s="35"/>
      <c r="R20" s="35"/>
      <c r="S20" s="92"/>
    </row>
    <row r="21" spans="1:19" x14ac:dyDescent="0.25">
      <c r="A21" s="133" t="s">
        <v>238</v>
      </c>
      <c r="B21" s="133" t="s">
        <v>538</v>
      </c>
      <c r="C21" s="91">
        <v>0.87569329399999996</v>
      </c>
      <c r="D21" s="35">
        <v>0.82253512200000001</v>
      </c>
      <c r="E21" s="92"/>
      <c r="F21" s="91">
        <f t="shared" si="3"/>
        <v>0.84911420800000004</v>
      </c>
      <c r="G21" s="35">
        <f t="shared" si="4"/>
        <v>3.7588503896680822E-2</v>
      </c>
      <c r="H21" s="92">
        <f t="shared" si="5"/>
        <v>2.6579085999999974E-2</v>
      </c>
      <c r="I21" s="91">
        <v>0.99919999999999998</v>
      </c>
      <c r="J21" s="35">
        <v>0.5202</v>
      </c>
      <c r="K21" s="35" t="s">
        <v>431</v>
      </c>
      <c r="L21" s="35" t="s">
        <v>535</v>
      </c>
      <c r="M21" s="35"/>
      <c r="N21" s="35"/>
      <c r="O21" s="35"/>
      <c r="P21" s="35"/>
      <c r="Q21" s="35"/>
      <c r="R21" s="35"/>
      <c r="S21" s="92"/>
    </row>
    <row r="22" spans="1:19" x14ac:dyDescent="0.25">
      <c r="A22" s="134" t="s">
        <v>238</v>
      </c>
      <c r="B22" s="134" t="s">
        <v>539</v>
      </c>
      <c r="C22" s="91">
        <v>0.86613633899999998</v>
      </c>
      <c r="D22" s="35">
        <v>0.68564828700000002</v>
      </c>
      <c r="E22" s="92"/>
      <c r="F22" s="91">
        <f t="shared" si="3"/>
        <v>0.77589231299999994</v>
      </c>
      <c r="G22" s="35">
        <f t="shared" si="4"/>
        <v>0.12762432549235106</v>
      </c>
      <c r="H22" s="92">
        <f t="shared" si="5"/>
        <v>9.0244026000000588E-2</v>
      </c>
      <c r="I22" s="91">
        <v>0.84919999999999995</v>
      </c>
      <c r="J22" s="35">
        <v>0.94769999999999999</v>
      </c>
      <c r="K22" s="35">
        <v>0.95189999999999997</v>
      </c>
      <c r="L22" s="35">
        <v>0.99860000000000004</v>
      </c>
      <c r="M22" s="35" t="s">
        <v>536</v>
      </c>
      <c r="N22" s="35"/>
      <c r="O22" s="35"/>
      <c r="P22" s="35"/>
      <c r="Q22" s="35"/>
      <c r="R22" s="35"/>
      <c r="S22" s="92"/>
    </row>
    <row r="23" spans="1:19" x14ac:dyDescent="0.25">
      <c r="A23" s="135" t="s">
        <v>238</v>
      </c>
      <c r="B23" s="135" t="s">
        <v>540</v>
      </c>
      <c r="C23" s="91">
        <v>0.94619379100000001</v>
      </c>
      <c r="D23" s="35">
        <v>1.0030510399999999</v>
      </c>
      <c r="E23" s="92"/>
      <c r="F23" s="91">
        <f t="shared" si="3"/>
        <v>0.97462241549999995</v>
      </c>
      <c r="G23" s="35">
        <f t="shared" si="4"/>
        <v>4.0204146327511965E-2</v>
      </c>
      <c r="H23" s="92">
        <f t="shared" si="5"/>
        <v>2.842862449999994E-2</v>
      </c>
      <c r="I23" s="91">
        <v>0.99990000000000001</v>
      </c>
      <c r="J23" s="35">
        <v>4.4699999999999997E-2</v>
      </c>
      <c r="K23" s="35">
        <v>0.996</v>
      </c>
      <c r="L23" s="35">
        <v>0.92200000000000004</v>
      </c>
      <c r="M23" s="35">
        <v>0.4647</v>
      </c>
      <c r="N23" s="35" t="s">
        <v>537</v>
      </c>
      <c r="O23" s="35"/>
      <c r="P23" s="35"/>
      <c r="Q23" s="35"/>
      <c r="R23" s="35"/>
      <c r="S23" s="92"/>
    </row>
    <row r="24" spans="1:19" x14ac:dyDescent="0.25">
      <c r="A24" s="133" t="s">
        <v>232</v>
      </c>
      <c r="B24" s="133" t="s">
        <v>538</v>
      </c>
      <c r="C24" s="91">
        <v>1.089793</v>
      </c>
      <c r="D24" s="35">
        <v>1.1575248060000001</v>
      </c>
      <c r="E24" s="92">
        <v>1.225506067</v>
      </c>
      <c r="F24" s="91">
        <f t="shared" si="3"/>
        <v>1.1576079576666667</v>
      </c>
      <c r="G24" s="35">
        <f t="shared" si="4"/>
        <v>6.7856571710383159E-2</v>
      </c>
      <c r="H24" s="92">
        <f t="shared" si="5"/>
        <v>3.9177009943274867E-2</v>
      </c>
      <c r="I24" s="91">
        <v>0.1459</v>
      </c>
      <c r="J24" s="35">
        <v>2.0000000000000001E-4</v>
      </c>
      <c r="K24" s="35">
        <v>7.9399999999999998E-2</v>
      </c>
      <c r="L24" s="35">
        <v>2.6800000000000001E-2</v>
      </c>
      <c r="M24" s="35">
        <v>3.8E-3</v>
      </c>
      <c r="N24" s="35">
        <v>0.45300000000000001</v>
      </c>
      <c r="O24" s="35" t="s">
        <v>529</v>
      </c>
      <c r="P24" s="35"/>
      <c r="Q24" s="35"/>
      <c r="R24" s="35"/>
      <c r="S24" s="92"/>
    </row>
    <row r="25" spans="1:19" x14ac:dyDescent="0.25">
      <c r="A25" s="134" t="s">
        <v>232</v>
      </c>
      <c r="B25" s="134" t="s">
        <v>539</v>
      </c>
      <c r="C25" s="91">
        <v>1.294717774</v>
      </c>
      <c r="D25" s="35">
        <v>1.3053191710000001</v>
      </c>
      <c r="E25" s="92">
        <v>1.266510027</v>
      </c>
      <c r="F25" s="91">
        <f t="shared" si="3"/>
        <v>1.2888489906666667</v>
      </c>
      <c r="G25" s="35">
        <f t="shared" si="4"/>
        <v>2.0059146987431751E-2</v>
      </c>
      <c r="H25" s="92">
        <f t="shared" si="5"/>
        <v>1.1581153912907993E-2</v>
      </c>
      <c r="I25" s="91">
        <v>5.1000000000000004E-3</v>
      </c>
      <c r="J25" s="35" t="s">
        <v>541</v>
      </c>
      <c r="K25" s="35">
        <v>2.5999999999999999E-3</v>
      </c>
      <c r="L25" s="35">
        <v>8.0000000000000004E-4</v>
      </c>
      <c r="M25" s="35">
        <v>1E-4</v>
      </c>
      <c r="N25" s="35">
        <v>2.3099999999999999E-2</v>
      </c>
      <c r="O25" s="35">
        <v>0.73340000000000005</v>
      </c>
      <c r="P25" s="35" t="s">
        <v>530</v>
      </c>
      <c r="Q25" s="35"/>
      <c r="R25" s="35"/>
      <c r="S25" s="92"/>
    </row>
    <row r="26" spans="1:19" x14ac:dyDescent="0.25">
      <c r="A26" s="135" t="s">
        <v>232</v>
      </c>
      <c r="B26" s="135" t="s">
        <v>540</v>
      </c>
      <c r="C26" s="91">
        <v>1.6271749470000001</v>
      </c>
      <c r="D26" s="35">
        <v>1.623440832</v>
      </c>
      <c r="E26" s="92">
        <v>1.74590589</v>
      </c>
      <c r="F26" s="91">
        <f t="shared" si="3"/>
        <v>1.6655072229999999</v>
      </c>
      <c r="G26" s="35">
        <f t="shared" si="4"/>
        <v>6.9652316151302296E-2</v>
      </c>
      <c r="H26" s="92">
        <f t="shared" si="5"/>
        <v>4.02137834796353E-2</v>
      </c>
      <c r="I26" s="91" t="s">
        <v>541</v>
      </c>
      <c r="J26" s="35" t="s">
        <v>541</v>
      </c>
      <c r="K26" s="35" t="s">
        <v>541</v>
      </c>
      <c r="L26" s="35" t="s">
        <v>541</v>
      </c>
      <c r="M26" s="35" t="s">
        <v>541</v>
      </c>
      <c r="N26" s="35" t="s">
        <v>541</v>
      </c>
      <c r="O26" s="35" t="s">
        <v>541</v>
      </c>
      <c r="P26" s="35">
        <v>1.2999999999999999E-3</v>
      </c>
      <c r="Q26" s="35" t="s">
        <v>531</v>
      </c>
      <c r="R26" s="35"/>
      <c r="S26" s="92"/>
    </row>
    <row r="27" spans="1:19" x14ac:dyDescent="0.25">
      <c r="A27" s="133" t="s">
        <v>233</v>
      </c>
      <c r="B27" s="133" t="s">
        <v>538</v>
      </c>
      <c r="C27" s="91">
        <v>1.0786068579999999</v>
      </c>
      <c r="D27" s="35">
        <v>1.0548038959999999</v>
      </c>
      <c r="E27" s="92">
        <v>1.1607018899999999</v>
      </c>
      <c r="F27" s="91">
        <f>AVERAGE(C27:E27)</f>
        <v>1.098037548</v>
      </c>
      <c r="G27" s="35">
        <f>STDEV(C27:E27)</f>
        <v>5.5558618311771252E-2</v>
      </c>
      <c r="H27" s="92">
        <f>G27/SQRT(COUNT(C27:E27))</f>
        <v>3.2076783238104804E-2</v>
      </c>
      <c r="I27" s="91">
        <v>0.47220000000000001</v>
      </c>
      <c r="J27" s="35">
        <v>8.0000000000000004E-4</v>
      </c>
      <c r="K27" s="35">
        <v>0.29909999999999998</v>
      </c>
      <c r="L27" s="35">
        <v>0.1187</v>
      </c>
      <c r="M27" s="35">
        <v>1.8800000000000001E-2</v>
      </c>
      <c r="N27" s="35">
        <v>0.88180000000000003</v>
      </c>
      <c r="O27" s="35">
        <v>0.99860000000000004</v>
      </c>
      <c r="P27" s="35">
        <v>0.25940000000000002</v>
      </c>
      <c r="Q27" s="35" t="s">
        <v>541</v>
      </c>
      <c r="R27" s="35" t="s">
        <v>532</v>
      </c>
      <c r="S27" s="92"/>
    </row>
    <row r="28" spans="1:19" x14ac:dyDescent="0.25">
      <c r="A28" s="134" t="s">
        <v>233</v>
      </c>
      <c r="B28" s="134" t="s">
        <v>539</v>
      </c>
      <c r="C28" s="91">
        <v>1.2303462119999999</v>
      </c>
      <c r="D28" s="35">
        <v>1.1491445119999999</v>
      </c>
      <c r="E28" s="92">
        <v>1.219397227</v>
      </c>
      <c r="F28" s="91">
        <f t="shared" ref="F28:F29" si="6">AVERAGE(C28:E28)</f>
        <v>1.1996293170000001</v>
      </c>
      <c r="G28" s="35">
        <f t="shared" ref="G28:G29" si="7">STDEV(C28:E28)</f>
        <v>4.4062531929617683E-2</v>
      </c>
      <c r="H28" s="92">
        <f t="shared" ref="H28:H29" si="8">G28/SQRT(COUNT(C28:E28))</f>
        <v>2.5439514670741251E-2</v>
      </c>
      <c r="I28" s="91">
        <v>5.2999999999999999E-2</v>
      </c>
      <c r="J28" s="35" t="s">
        <v>541</v>
      </c>
      <c r="K28" s="35">
        <v>2.7300000000000001E-2</v>
      </c>
      <c r="L28" s="35">
        <v>8.8000000000000005E-3</v>
      </c>
      <c r="M28" s="35">
        <v>1.2999999999999999E-3</v>
      </c>
      <c r="N28" s="35">
        <v>0.20330000000000001</v>
      </c>
      <c r="O28" s="35" t="s">
        <v>431</v>
      </c>
      <c r="P28" s="35">
        <v>0.96750000000000003</v>
      </c>
      <c r="Q28" s="35">
        <v>1E-4</v>
      </c>
      <c r="R28" s="35">
        <v>0.92589999999999995</v>
      </c>
      <c r="S28" s="92" t="s">
        <v>533</v>
      </c>
    </row>
    <row r="29" spans="1:19" x14ac:dyDescent="0.25">
      <c r="A29" s="135" t="s">
        <v>233</v>
      </c>
      <c r="B29" s="135" t="s">
        <v>540</v>
      </c>
      <c r="C29" s="17">
        <v>1.560707354</v>
      </c>
      <c r="D29" s="18">
        <v>1.3406247259999999</v>
      </c>
      <c r="E29" s="19">
        <v>1.346933669</v>
      </c>
      <c r="F29" s="17">
        <f t="shared" si="6"/>
        <v>1.4160885829999998</v>
      </c>
      <c r="G29" s="18">
        <f t="shared" si="7"/>
        <v>0.12528324861930726</v>
      </c>
      <c r="H29" s="19">
        <f t="shared" si="8"/>
        <v>7.2332317315307856E-2</v>
      </c>
      <c r="I29" s="17">
        <v>2.0000000000000001E-4</v>
      </c>
      <c r="J29" s="18" t="s">
        <v>541</v>
      </c>
      <c r="K29" s="18" t="s">
        <v>541</v>
      </c>
      <c r="L29" s="18" t="s">
        <v>541</v>
      </c>
      <c r="M29" s="18" t="s">
        <v>541</v>
      </c>
      <c r="N29" s="18">
        <v>8.0000000000000004E-4</v>
      </c>
      <c r="O29" s="18">
        <v>4.4400000000000002E-2</v>
      </c>
      <c r="P29" s="18">
        <v>0.76580000000000004</v>
      </c>
      <c r="Q29" s="18">
        <v>5.7299999999999997E-2</v>
      </c>
      <c r="R29" s="18">
        <v>7.7000000000000002E-3</v>
      </c>
      <c r="S29" s="19">
        <v>0.13930000000000001</v>
      </c>
    </row>
  </sheetData>
  <mergeCells count="4">
    <mergeCell ref="I17:S17"/>
    <mergeCell ref="C2:E2"/>
    <mergeCell ref="C16:E16"/>
    <mergeCell ref="I3:P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97EE7-D15C-4549-8878-C2080E7E92E0}">
  <dimension ref="A1:Y20"/>
  <sheetViews>
    <sheetView zoomScale="82" zoomScaleNormal="82" workbookViewId="0">
      <selection activeCell="Q8" sqref="Q8"/>
    </sheetView>
  </sheetViews>
  <sheetFormatPr defaultRowHeight="14" x14ac:dyDescent="0.3"/>
  <cols>
    <col min="1" max="1" width="19.58203125" customWidth="1"/>
  </cols>
  <sheetData>
    <row r="1" spans="1:23" ht="18.5" x14ac:dyDescent="0.3">
      <c r="A1" s="112" t="s">
        <v>676</v>
      </c>
      <c r="C1" s="38" t="s">
        <v>559</v>
      </c>
    </row>
    <row r="2" spans="1:23" ht="15" x14ac:dyDescent="0.3">
      <c r="C2" s="173" t="s">
        <v>558</v>
      </c>
      <c r="D2" s="173"/>
      <c r="E2" s="173"/>
      <c r="F2" s="72"/>
      <c r="G2" s="73"/>
    </row>
    <row r="3" spans="1:23" x14ac:dyDescent="0.3">
      <c r="C3" s="11" t="s">
        <v>44</v>
      </c>
      <c r="D3" s="11" t="s">
        <v>45</v>
      </c>
      <c r="E3" s="11" t="s">
        <v>46</v>
      </c>
      <c r="F3" s="6" t="s">
        <v>40</v>
      </c>
      <c r="G3" s="7" t="s">
        <v>41</v>
      </c>
      <c r="H3" s="7" t="s">
        <v>42</v>
      </c>
      <c r="I3" s="183" t="s">
        <v>43</v>
      </c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5"/>
    </row>
    <row r="4" spans="1:23" x14ac:dyDescent="0.25">
      <c r="A4" s="133" t="s">
        <v>8</v>
      </c>
      <c r="B4" s="133" t="s">
        <v>2</v>
      </c>
      <c r="C4" s="12">
        <v>5.5387709999999996E-3</v>
      </c>
      <c r="D4" s="13">
        <v>1.5572678E-2</v>
      </c>
      <c r="E4" s="14"/>
      <c r="F4" s="12">
        <f>AVERAGE(C4:E4)</f>
        <v>1.0555724499999999E-2</v>
      </c>
      <c r="G4" s="13">
        <f>STDEV(C4:E4)</f>
        <v>7.0950436814951707E-3</v>
      </c>
      <c r="H4" s="14">
        <f>G4/SQRT(COUNT(C4:E4))</f>
        <v>5.0169535000000017E-3</v>
      </c>
      <c r="I4" s="145" t="s">
        <v>543</v>
      </c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</row>
    <row r="5" spans="1:23" x14ac:dyDescent="0.25">
      <c r="A5" s="135" t="s">
        <v>8</v>
      </c>
      <c r="B5" s="135" t="s">
        <v>3</v>
      </c>
      <c r="C5" s="91">
        <v>9.1204649999999995E-3</v>
      </c>
      <c r="D5" s="35">
        <v>1.6548599000000001E-2</v>
      </c>
      <c r="E5" s="92"/>
      <c r="F5" s="91">
        <f t="shared" ref="F5:F19" si="0">AVERAGE(C5:E5)</f>
        <v>1.2834531999999999E-2</v>
      </c>
      <c r="G5" s="35">
        <f t="shared" ref="G5:G19" si="1">STDEV(C5:E5)</f>
        <v>5.2524839229623581E-3</v>
      </c>
      <c r="H5" s="92">
        <f t="shared" ref="H5:H19" si="2">G5/SQRT(COUNT(C5:E5))</f>
        <v>3.7140670000000028E-3</v>
      </c>
      <c r="I5" s="148" t="s">
        <v>430</v>
      </c>
      <c r="J5" s="34" t="s">
        <v>544</v>
      </c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86"/>
    </row>
    <row r="6" spans="1:23" x14ac:dyDescent="0.25">
      <c r="A6" s="133" t="s">
        <v>403</v>
      </c>
      <c r="B6" s="133" t="s">
        <v>2</v>
      </c>
      <c r="C6" s="91">
        <v>7.1549689999999997E-3</v>
      </c>
      <c r="D6" s="35">
        <v>8.0124940000000002E-3</v>
      </c>
      <c r="E6" s="92">
        <v>6.4458049999999998E-3</v>
      </c>
      <c r="F6" s="91">
        <f t="shared" si="0"/>
        <v>7.2044226666666657E-3</v>
      </c>
      <c r="G6" s="35">
        <f t="shared" si="1"/>
        <v>7.8451440684052041E-4</v>
      </c>
      <c r="H6" s="92">
        <f t="shared" si="2"/>
        <v>4.5293960397251406E-4</v>
      </c>
      <c r="I6" s="148" t="s">
        <v>430</v>
      </c>
      <c r="J6" s="34" t="s">
        <v>430</v>
      </c>
      <c r="K6" s="34" t="s">
        <v>545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86"/>
    </row>
    <row r="7" spans="1:23" x14ac:dyDescent="0.25">
      <c r="A7" s="135" t="s">
        <v>403</v>
      </c>
      <c r="B7" s="135" t="s">
        <v>3</v>
      </c>
      <c r="C7" s="91">
        <v>9.8578110999999996E-2</v>
      </c>
      <c r="D7" s="35">
        <v>5.3209034000000002E-2</v>
      </c>
      <c r="E7" s="92">
        <v>4.2350653000000002E-2</v>
      </c>
      <c r="F7" s="91">
        <f t="shared" si="0"/>
        <v>6.4712599333333343E-2</v>
      </c>
      <c r="G7" s="35">
        <f t="shared" si="1"/>
        <v>2.9826678826499281E-2</v>
      </c>
      <c r="H7" s="92">
        <f t="shared" si="2"/>
        <v>1.7220441049511873E-2</v>
      </c>
      <c r="I7" s="148">
        <v>0.20949999999999999</v>
      </c>
      <c r="J7" s="34">
        <v>0.26290000000000002</v>
      </c>
      <c r="K7" s="34">
        <v>6.5799999999999997E-2</v>
      </c>
      <c r="L7" s="34" t="s">
        <v>546</v>
      </c>
      <c r="M7" s="34"/>
      <c r="N7" s="34"/>
      <c r="O7" s="34"/>
      <c r="P7" s="34"/>
      <c r="Q7" s="34"/>
      <c r="R7" s="34"/>
      <c r="S7" s="34"/>
      <c r="T7" s="34"/>
      <c r="U7" s="34"/>
      <c r="V7" s="34"/>
      <c r="W7" s="86"/>
    </row>
    <row r="8" spans="1:23" x14ac:dyDescent="0.25">
      <c r="A8" s="133" t="s">
        <v>404</v>
      </c>
      <c r="B8" s="133" t="s">
        <v>2</v>
      </c>
      <c r="C8" s="91">
        <v>7.6519684000000004E-2</v>
      </c>
      <c r="D8" s="35">
        <v>3.6992059000000001E-2</v>
      </c>
      <c r="E8" s="92">
        <v>2.52036E-2</v>
      </c>
      <c r="F8" s="91">
        <f t="shared" si="0"/>
        <v>4.6238447666666661E-2</v>
      </c>
      <c r="G8" s="35">
        <f t="shared" si="1"/>
        <v>2.6878558309646389E-2</v>
      </c>
      <c r="H8" s="92">
        <f t="shared" si="2"/>
        <v>1.5518342875503396E-2</v>
      </c>
      <c r="I8" s="148">
        <v>0.79949999999999999</v>
      </c>
      <c r="J8" s="34">
        <v>0.86229999999999996</v>
      </c>
      <c r="K8" s="34">
        <v>0.52239999999999998</v>
      </c>
      <c r="L8" s="34">
        <v>0.99750000000000005</v>
      </c>
      <c r="M8" s="34" t="s">
        <v>547</v>
      </c>
      <c r="N8" s="34"/>
      <c r="O8" s="34"/>
      <c r="P8" s="34"/>
      <c r="Q8" s="34"/>
      <c r="R8" s="34"/>
      <c r="S8" s="34"/>
      <c r="T8" s="34"/>
      <c r="U8" s="34"/>
      <c r="V8" s="34"/>
      <c r="W8" s="86"/>
    </row>
    <row r="9" spans="1:23" x14ac:dyDescent="0.25">
      <c r="A9" s="135" t="s">
        <v>404</v>
      </c>
      <c r="B9" s="135" t="s">
        <v>3</v>
      </c>
      <c r="C9" s="91">
        <v>0.19818740700000001</v>
      </c>
      <c r="D9" s="35">
        <v>0.14197897000000001</v>
      </c>
      <c r="E9" s="92">
        <v>0.19117461199999999</v>
      </c>
      <c r="F9" s="91">
        <f t="shared" si="0"/>
        <v>0.177113663</v>
      </c>
      <c r="G9" s="35">
        <f t="shared" si="1"/>
        <v>3.06289048544213E-2</v>
      </c>
      <c r="H9" s="92">
        <f t="shared" si="2"/>
        <v>1.7683606462683573E-2</v>
      </c>
      <c r="I9" s="148" t="s">
        <v>49</v>
      </c>
      <c r="J9" s="34" t="s">
        <v>49</v>
      </c>
      <c r="K9" s="34" t="s">
        <v>49</v>
      </c>
      <c r="L9" s="34" t="s">
        <v>49</v>
      </c>
      <c r="M9" s="34" t="s">
        <v>49</v>
      </c>
      <c r="N9" s="34" t="s">
        <v>548</v>
      </c>
      <c r="O9" s="34"/>
      <c r="P9" s="34"/>
      <c r="Q9" s="34"/>
      <c r="R9" s="34"/>
      <c r="S9" s="34"/>
      <c r="T9" s="34"/>
      <c r="U9" s="34"/>
      <c r="V9" s="34"/>
      <c r="W9" s="86"/>
    </row>
    <row r="10" spans="1:23" x14ac:dyDescent="0.25">
      <c r="A10" s="133" t="s">
        <v>9</v>
      </c>
      <c r="B10" s="133" t="s">
        <v>2</v>
      </c>
      <c r="C10" s="91">
        <v>2.7458415999999999E-2</v>
      </c>
      <c r="D10" s="35">
        <v>3.3342405999999998E-2</v>
      </c>
      <c r="E10" s="92">
        <v>1.0225013999999999E-2</v>
      </c>
      <c r="F10" s="91">
        <f t="shared" si="0"/>
        <v>2.3675278666666664E-2</v>
      </c>
      <c r="G10" s="35">
        <f t="shared" si="1"/>
        <v>1.2014056320933473E-2</v>
      </c>
      <c r="H10" s="92">
        <f t="shared" si="2"/>
        <v>6.9363186509502663E-3</v>
      </c>
      <c r="I10" s="148" t="s">
        <v>430</v>
      </c>
      <c r="J10" s="34" t="s">
        <v>430</v>
      </c>
      <c r="K10" s="34">
        <v>0.99929999999999997</v>
      </c>
      <c r="L10" s="34">
        <v>0.44350000000000001</v>
      </c>
      <c r="M10" s="34">
        <v>0.98299999999999998</v>
      </c>
      <c r="N10" s="34" t="s">
        <v>49</v>
      </c>
      <c r="O10" s="34" t="s">
        <v>549</v>
      </c>
      <c r="P10" s="34"/>
      <c r="Q10" s="34"/>
      <c r="R10" s="34"/>
      <c r="S10" s="34"/>
      <c r="T10" s="34"/>
      <c r="U10" s="34"/>
      <c r="V10" s="34"/>
      <c r="W10" s="86"/>
    </row>
    <row r="11" spans="1:23" x14ac:dyDescent="0.25">
      <c r="A11" s="135" t="s">
        <v>9</v>
      </c>
      <c r="B11" s="135" t="s">
        <v>3</v>
      </c>
      <c r="C11" s="91">
        <v>6.6847280999999995E-2</v>
      </c>
      <c r="D11" s="35">
        <v>7.4740595000000007E-2</v>
      </c>
      <c r="E11" s="92">
        <v>6.8179775999999997E-2</v>
      </c>
      <c r="F11" s="91">
        <f t="shared" si="0"/>
        <v>6.9922550666666666E-2</v>
      </c>
      <c r="G11" s="35">
        <f t="shared" si="1"/>
        <v>4.2254052030225916E-3</v>
      </c>
      <c r="H11" s="92">
        <f t="shared" si="2"/>
        <v>2.4395388314003385E-3</v>
      </c>
      <c r="I11" s="148">
        <v>0.1187</v>
      </c>
      <c r="J11" s="34">
        <v>0.15340000000000001</v>
      </c>
      <c r="K11" s="34">
        <v>3.1099999999999999E-2</v>
      </c>
      <c r="L11" s="34" t="s">
        <v>430</v>
      </c>
      <c r="M11" s="34">
        <v>0.97419999999999995</v>
      </c>
      <c r="N11" s="34" t="s">
        <v>49</v>
      </c>
      <c r="O11" s="34">
        <v>0.26729999999999998</v>
      </c>
      <c r="P11" s="34" t="s">
        <v>550</v>
      </c>
      <c r="Q11" s="34"/>
      <c r="R11" s="34"/>
      <c r="S11" s="34"/>
      <c r="T11" s="34"/>
      <c r="U11" s="34"/>
      <c r="V11" s="34"/>
      <c r="W11" s="86"/>
    </row>
    <row r="12" spans="1:23" x14ac:dyDescent="0.25">
      <c r="A12" s="133" t="s">
        <v>405</v>
      </c>
      <c r="B12" s="133" t="s">
        <v>2</v>
      </c>
      <c r="C12" s="91">
        <v>8.7525650000000003E-3</v>
      </c>
      <c r="D12" s="35">
        <v>7.0873997999999994E-2</v>
      </c>
      <c r="E12" s="92"/>
      <c r="F12" s="91">
        <f t="shared" si="0"/>
        <v>3.9813281499999999E-2</v>
      </c>
      <c r="G12" s="35">
        <f t="shared" si="1"/>
        <v>4.3926486531325769E-2</v>
      </c>
      <c r="H12" s="92">
        <f t="shared" si="2"/>
        <v>3.1060716499999995E-2</v>
      </c>
      <c r="I12" s="148">
        <v>0.97230000000000005</v>
      </c>
      <c r="J12" s="34">
        <v>0.98619999999999997</v>
      </c>
      <c r="K12" s="34">
        <v>0.88129999999999997</v>
      </c>
      <c r="L12" s="34">
        <v>0.98480000000000001</v>
      </c>
      <c r="M12" s="34" t="s">
        <v>430</v>
      </c>
      <c r="N12" s="34" t="s">
        <v>49</v>
      </c>
      <c r="O12" s="34">
        <v>0.99980000000000002</v>
      </c>
      <c r="P12" s="34">
        <v>0.9304</v>
      </c>
      <c r="Q12" s="34" t="s">
        <v>551</v>
      </c>
      <c r="R12" s="34"/>
      <c r="S12" s="34"/>
      <c r="T12" s="34"/>
      <c r="U12" s="34"/>
      <c r="V12" s="34"/>
      <c r="W12" s="86"/>
    </row>
    <row r="13" spans="1:23" x14ac:dyDescent="0.25">
      <c r="A13" s="135" t="s">
        <v>10</v>
      </c>
      <c r="B13" s="135" t="s">
        <v>3</v>
      </c>
      <c r="C13" s="91">
        <v>1.9515899999999999E-2</v>
      </c>
      <c r="D13" s="35">
        <v>6.0888354999999998E-2</v>
      </c>
      <c r="E13" s="92"/>
      <c r="F13" s="91">
        <f t="shared" si="0"/>
        <v>4.0202127499999997E-2</v>
      </c>
      <c r="G13" s="35">
        <f t="shared" si="1"/>
        <v>2.9254743484835279E-2</v>
      </c>
      <c r="H13" s="92">
        <f t="shared" si="2"/>
        <v>2.0686227499999994E-2</v>
      </c>
      <c r="I13" s="148">
        <v>0.96909999999999996</v>
      </c>
      <c r="J13" s="34">
        <v>0.98440000000000005</v>
      </c>
      <c r="K13" s="34">
        <v>0.87219999999999998</v>
      </c>
      <c r="L13" s="34">
        <v>0.98680000000000001</v>
      </c>
      <c r="M13" s="34" t="s">
        <v>430</v>
      </c>
      <c r="N13" s="34" t="s">
        <v>49</v>
      </c>
      <c r="O13" s="34">
        <v>0.99980000000000002</v>
      </c>
      <c r="P13" s="34">
        <v>0.93659999999999999</v>
      </c>
      <c r="Q13" s="34" t="s">
        <v>430</v>
      </c>
      <c r="R13" s="34" t="s">
        <v>552</v>
      </c>
      <c r="S13" s="34"/>
      <c r="T13" s="34"/>
      <c r="U13" s="34"/>
      <c r="V13" s="34"/>
      <c r="W13" s="86"/>
    </row>
    <row r="14" spans="1:23" x14ac:dyDescent="0.25">
      <c r="A14" s="133" t="s">
        <v>406</v>
      </c>
      <c r="B14" s="133" t="s">
        <v>2</v>
      </c>
      <c r="C14" s="91">
        <v>1.1979544E-2</v>
      </c>
      <c r="D14" s="35">
        <v>1.2618555E-2</v>
      </c>
      <c r="E14" s="92">
        <v>1.8162002999999999E-2</v>
      </c>
      <c r="F14" s="91">
        <f t="shared" si="0"/>
        <v>1.4253367333333331E-2</v>
      </c>
      <c r="G14" s="35">
        <f t="shared" si="1"/>
        <v>3.4000232860356013E-3</v>
      </c>
      <c r="H14" s="92">
        <f t="shared" si="2"/>
        <v>1.9630043594436506E-3</v>
      </c>
      <c r="I14" s="148" t="s">
        <v>430</v>
      </c>
      <c r="J14" s="34" t="s">
        <v>430</v>
      </c>
      <c r="K14" s="34" t="s">
        <v>430</v>
      </c>
      <c r="L14" s="34" t="s">
        <v>430</v>
      </c>
      <c r="M14" s="34">
        <v>0.79720000000000002</v>
      </c>
      <c r="N14" s="34" t="s">
        <v>49</v>
      </c>
      <c r="O14" s="34" t="s">
        <v>430</v>
      </c>
      <c r="P14" s="34">
        <v>8.4599999999999995E-2</v>
      </c>
      <c r="Q14" s="34">
        <v>0.98089999999999999</v>
      </c>
      <c r="R14" s="34">
        <v>0.97829999999999995</v>
      </c>
      <c r="S14" s="34" t="s">
        <v>553</v>
      </c>
      <c r="T14" s="34"/>
      <c r="U14" s="34"/>
      <c r="V14" s="34"/>
      <c r="W14" s="86"/>
    </row>
    <row r="15" spans="1:23" x14ac:dyDescent="0.25">
      <c r="A15" s="135" t="s">
        <v>406</v>
      </c>
      <c r="B15" s="135" t="s">
        <v>3</v>
      </c>
      <c r="C15" s="91">
        <v>4.0779016000000001E-2</v>
      </c>
      <c r="D15" s="35">
        <v>7.6921498000000005E-2</v>
      </c>
      <c r="E15" s="92">
        <v>8.4334300000000001E-2</v>
      </c>
      <c r="F15" s="91">
        <f t="shared" si="0"/>
        <v>6.7344938000000007E-2</v>
      </c>
      <c r="G15" s="35">
        <f t="shared" si="1"/>
        <v>2.3303402480225145E-2</v>
      </c>
      <c r="H15" s="92">
        <f t="shared" si="2"/>
        <v>1.345422569499218E-2</v>
      </c>
      <c r="I15" s="148">
        <v>0.1585</v>
      </c>
      <c r="J15" s="34">
        <v>0.20200000000000001</v>
      </c>
      <c r="K15" s="34">
        <v>4.5400000000000003E-2</v>
      </c>
      <c r="L15" s="34" t="s">
        <v>430</v>
      </c>
      <c r="M15" s="34">
        <v>0.99070000000000003</v>
      </c>
      <c r="N15" s="34" t="s">
        <v>49</v>
      </c>
      <c r="O15" s="34">
        <v>0.34810000000000002</v>
      </c>
      <c r="P15" s="34" t="s">
        <v>430</v>
      </c>
      <c r="Q15" s="34">
        <v>0.96460000000000001</v>
      </c>
      <c r="R15" s="34">
        <v>0.96840000000000004</v>
      </c>
      <c r="S15" s="34">
        <v>0.1188</v>
      </c>
      <c r="T15" s="34" t="s">
        <v>554</v>
      </c>
      <c r="U15" s="34"/>
      <c r="V15" s="34"/>
      <c r="W15" s="86"/>
    </row>
    <row r="16" spans="1:23" x14ac:dyDescent="0.25">
      <c r="A16" s="133" t="s">
        <v>407</v>
      </c>
      <c r="B16" s="133" t="s">
        <v>2</v>
      </c>
      <c r="C16" s="91">
        <v>4.9830459000000001E-2</v>
      </c>
      <c r="D16" s="35">
        <v>5.7029823E-2</v>
      </c>
      <c r="E16" s="92">
        <v>5.9100092999999999E-2</v>
      </c>
      <c r="F16" s="91">
        <f t="shared" si="0"/>
        <v>5.5320124999999998E-2</v>
      </c>
      <c r="G16" s="35">
        <f t="shared" si="1"/>
        <v>4.8655759229398526E-3</v>
      </c>
      <c r="H16" s="92">
        <f t="shared" si="2"/>
        <v>2.809141568871886E-3</v>
      </c>
      <c r="I16" s="148">
        <v>0.48230000000000001</v>
      </c>
      <c r="J16" s="34">
        <v>0.56440000000000001</v>
      </c>
      <c r="K16" s="34">
        <v>0.21740000000000001</v>
      </c>
      <c r="L16" s="34" t="s">
        <v>430</v>
      </c>
      <c r="M16" s="34" t="s">
        <v>430</v>
      </c>
      <c r="N16" s="34" t="s">
        <v>49</v>
      </c>
      <c r="O16" s="34">
        <v>0.8085</v>
      </c>
      <c r="P16" s="34">
        <v>0.99980000000000002</v>
      </c>
      <c r="Q16" s="34" t="s">
        <v>430</v>
      </c>
      <c r="R16" s="34" t="s">
        <v>430</v>
      </c>
      <c r="S16" s="34">
        <v>0.99980000000000002</v>
      </c>
      <c r="T16" s="34" t="s">
        <v>430</v>
      </c>
      <c r="U16" s="34" t="s">
        <v>555</v>
      </c>
      <c r="V16" s="34"/>
      <c r="W16" s="86"/>
    </row>
    <row r="17" spans="1:25" x14ac:dyDescent="0.25">
      <c r="A17" s="135" t="s">
        <v>407</v>
      </c>
      <c r="B17" s="135" t="s">
        <v>3</v>
      </c>
      <c r="C17" s="91">
        <v>0.173444449</v>
      </c>
      <c r="D17" s="35">
        <v>0.17364395599999999</v>
      </c>
      <c r="E17" s="92">
        <v>0.16699023599999999</v>
      </c>
      <c r="F17" s="91">
        <f t="shared" si="0"/>
        <v>0.171359547</v>
      </c>
      <c r="G17" s="35">
        <f t="shared" si="1"/>
        <v>3.7852489643090893E-3</v>
      </c>
      <c r="H17" s="92">
        <f t="shared" si="2"/>
        <v>2.185414508493605E-3</v>
      </c>
      <c r="I17" s="148" t="s">
        <v>49</v>
      </c>
      <c r="J17" s="34" t="s">
        <v>49</v>
      </c>
      <c r="K17" s="34" t="s">
        <v>49</v>
      </c>
      <c r="L17" s="34" t="s">
        <v>49</v>
      </c>
      <c r="M17" s="34" t="s">
        <v>49</v>
      </c>
      <c r="N17" s="34" t="s">
        <v>430</v>
      </c>
      <c r="O17" s="34" t="s">
        <v>49</v>
      </c>
      <c r="P17" s="34" t="s">
        <v>49</v>
      </c>
      <c r="Q17" s="34" t="s">
        <v>49</v>
      </c>
      <c r="R17" s="34" t="s">
        <v>49</v>
      </c>
      <c r="S17" s="34" t="s">
        <v>49</v>
      </c>
      <c r="T17" s="34" t="s">
        <v>49</v>
      </c>
      <c r="U17" s="34" t="s">
        <v>49</v>
      </c>
      <c r="V17" s="34" t="s">
        <v>556</v>
      </c>
      <c r="W17" s="86"/>
    </row>
    <row r="18" spans="1:25" x14ac:dyDescent="0.25">
      <c r="A18" s="133" t="s">
        <v>11</v>
      </c>
      <c r="B18" s="133" t="s">
        <v>2</v>
      </c>
      <c r="C18" s="91">
        <v>2.0946645E-2</v>
      </c>
      <c r="D18" s="35">
        <v>1.4622906999999999E-2</v>
      </c>
      <c r="E18" s="92">
        <v>4.8717328999999997E-2</v>
      </c>
      <c r="F18" s="91">
        <f t="shared" si="0"/>
        <v>2.8095626999999998E-2</v>
      </c>
      <c r="G18" s="35">
        <f t="shared" si="1"/>
        <v>1.813665792272005E-2</v>
      </c>
      <c r="H18" s="92">
        <f t="shared" si="2"/>
        <v>1.0471204333882581E-2</v>
      </c>
      <c r="I18" s="148">
        <v>0.99960000000000004</v>
      </c>
      <c r="J18" s="34" t="s">
        <v>430</v>
      </c>
      <c r="K18" s="34">
        <v>0.99150000000000005</v>
      </c>
      <c r="L18" s="34">
        <v>0.62090000000000001</v>
      </c>
      <c r="M18" s="34">
        <v>0.99790000000000001</v>
      </c>
      <c r="N18" s="34" t="s">
        <v>49</v>
      </c>
      <c r="O18" s="34" t="s">
        <v>430</v>
      </c>
      <c r="P18" s="34">
        <v>0.41370000000000001</v>
      </c>
      <c r="Q18" s="34" t="s">
        <v>430</v>
      </c>
      <c r="R18" s="34" t="s">
        <v>430</v>
      </c>
      <c r="S18" s="34" t="s">
        <v>430</v>
      </c>
      <c r="T18" s="34">
        <v>0.51380000000000003</v>
      </c>
      <c r="U18" s="34">
        <v>0.41349999999999998</v>
      </c>
      <c r="V18" s="34" t="s">
        <v>49</v>
      </c>
      <c r="W18" s="86" t="s">
        <v>557</v>
      </c>
    </row>
    <row r="19" spans="1:25" x14ac:dyDescent="0.25">
      <c r="A19" s="135" t="s">
        <v>11</v>
      </c>
      <c r="B19" s="135" t="s">
        <v>3</v>
      </c>
      <c r="C19" s="17">
        <v>6.2005416000000001E-2</v>
      </c>
      <c r="D19" s="18">
        <v>3.9394493000000003E-2</v>
      </c>
      <c r="E19" s="19">
        <v>6.6857977999999998E-2</v>
      </c>
      <c r="F19" s="17">
        <f t="shared" si="0"/>
        <v>5.6085962333333329E-2</v>
      </c>
      <c r="G19" s="18">
        <f t="shared" si="1"/>
        <v>1.4657445236812842E-2</v>
      </c>
      <c r="H19" s="19">
        <f t="shared" si="2"/>
        <v>8.4624799531060925E-3</v>
      </c>
      <c r="I19" s="48">
        <v>0.4556</v>
      </c>
      <c r="J19" s="124">
        <v>0.53649999999999998</v>
      </c>
      <c r="K19" s="124">
        <v>0.1991</v>
      </c>
      <c r="L19" s="124" t="s">
        <v>430</v>
      </c>
      <c r="M19" s="124" t="s">
        <v>430</v>
      </c>
      <c r="N19" s="124" t="s">
        <v>49</v>
      </c>
      <c r="O19" s="124">
        <v>0.78259999999999996</v>
      </c>
      <c r="P19" s="124" t="s">
        <v>430</v>
      </c>
      <c r="Q19" s="124">
        <v>0.99980000000000002</v>
      </c>
      <c r="R19" s="124">
        <v>0.99990000000000001</v>
      </c>
      <c r="S19" s="124">
        <v>0.41349999999999998</v>
      </c>
      <c r="T19" s="124" t="s">
        <v>430</v>
      </c>
      <c r="U19" s="124" t="s">
        <v>430</v>
      </c>
      <c r="V19" s="124" t="s">
        <v>49</v>
      </c>
      <c r="W19" s="90">
        <v>0.90920000000000001</v>
      </c>
      <c r="X19" s="3"/>
    </row>
    <row r="20" spans="1:25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Y20" s="3"/>
    </row>
  </sheetData>
  <mergeCells count="2">
    <mergeCell ref="C2:E2"/>
    <mergeCell ref="I3:W3"/>
  </mergeCells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C82EF-3E28-4C32-B370-153739271CE9}">
  <dimension ref="A2:O8"/>
  <sheetViews>
    <sheetView zoomScale="90" zoomScaleNormal="90" workbookViewId="0">
      <selection activeCell="D14" sqref="D14"/>
    </sheetView>
  </sheetViews>
  <sheetFormatPr defaultRowHeight="14" x14ac:dyDescent="0.3"/>
  <cols>
    <col min="1" max="1" width="11.83203125" customWidth="1"/>
  </cols>
  <sheetData>
    <row r="2" spans="1:15" ht="18.5" x14ac:dyDescent="0.3">
      <c r="A2" s="112" t="s">
        <v>677</v>
      </c>
      <c r="C2" s="38" t="s">
        <v>560</v>
      </c>
    </row>
    <row r="3" spans="1:15" ht="15.5" x14ac:dyDescent="0.3">
      <c r="C3" s="180" t="s">
        <v>561</v>
      </c>
      <c r="D3" s="181"/>
      <c r="E3" s="181"/>
      <c r="F3" s="181"/>
      <c r="G3" s="182"/>
      <c r="O3" s="38"/>
    </row>
    <row r="4" spans="1:15" x14ac:dyDescent="0.3">
      <c r="C4" s="11" t="s">
        <v>44</v>
      </c>
      <c r="D4" s="11" t="s">
        <v>45</v>
      </c>
      <c r="E4" s="11" t="s">
        <v>46</v>
      </c>
      <c r="F4" s="6" t="s">
        <v>40</v>
      </c>
      <c r="G4" s="7" t="s">
        <v>41</v>
      </c>
      <c r="H4" s="7" t="s">
        <v>42</v>
      </c>
      <c r="I4" s="176" t="s">
        <v>43</v>
      </c>
      <c r="J4" s="177"/>
      <c r="K4" s="178"/>
    </row>
    <row r="5" spans="1:15" ht="16.5" x14ac:dyDescent="0.25">
      <c r="A5" s="151" t="s">
        <v>434</v>
      </c>
      <c r="B5" s="12" t="s">
        <v>2</v>
      </c>
      <c r="C5" s="12">
        <v>2.9084828E-2</v>
      </c>
      <c r="D5" s="13">
        <v>5.2770553999999997E-2</v>
      </c>
      <c r="E5" s="14">
        <v>6.4492868999999994E-2</v>
      </c>
      <c r="F5" s="13">
        <f>AVERAGE(C5:E5)</f>
        <v>4.8782750333333326E-2</v>
      </c>
      <c r="G5" s="13">
        <f>STDEV(C5:E5)</f>
        <v>1.8037718132494756E-2</v>
      </c>
      <c r="H5" s="13">
        <f>G5/SQRT(COUNT(C5:E5))</f>
        <v>1.0414081419362441E-2</v>
      </c>
      <c r="I5" s="151" t="s">
        <v>562</v>
      </c>
      <c r="J5" s="114"/>
      <c r="K5" s="82"/>
    </row>
    <row r="6" spans="1:15" ht="16.5" x14ac:dyDescent="0.3">
      <c r="A6" s="153" t="s">
        <v>434</v>
      </c>
      <c r="B6" s="17" t="s">
        <v>3</v>
      </c>
      <c r="C6" s="91">
        <v>0.15152951000000001</v>
      </c>
      <c r="D6" s="35">
        <v>0.14213658100000001</v>
      </c>
      <c r="E6" s="92">
        <v>0.13564883</v>
      </c>
      <c r="F6" s="35">
        <f>AVERAGE(C6:E6)</f>
        <v>0.14310497366666666</v>
      </c>
      <c r="G6" s="35">
        <f>STDEV(C6:E6)</f>
        <v>7.9845060951345258E-3</v>
      </c>
      <c r="H6" s="35">
        <f>G6/SQRT(COUNT(C6:E6))</f>
        <v>4.6098567433721267E-3</v>
      </c>
      <c r="I6" s="91" t="s">
        <v>49</v>
      </c>
      <c r="J6" s="35" t="s">
        <v>563</v>
      </c>
      <c r="K6" s="92"/>
    </row>
    <row r="7" spans="1:15" ht="16.5" x14ac:dyDescent="0.3">
      <c r="A7" s="151" t="s">
        <v>435</v>
      </c>
      <c r="B7" s="12" t="s">
        <v>2</v>
      </c>
      <c r="C7" s="91">
        <v>9.8107036999999994E-2</v>
      </c>
      <c r="D7" s="35">
        <v>8.2344226000000006E-2</v>
      </c>
      <c r="E7" s="92">
        <v>0.101131938</v>
      </c>
      <c r="F7" s="35">
        <f>AVERAGE(C7:E7)</f>
        <v>9.3861067000000006E-2</v>
      </c>
      <c r="G7" s="35">
        <f>STDEV(C7:E7)</f>
        <v>1.0087900003440307E-2</v>
      </c>
      <c r="H7" s="35">
        <f>G7/SQRT(COUNT(C7:E7))</f>
        <v>5.8242517825442888E-3</v>
      </c>
      <c r="I7" s="91">
        <v>7.1999999999999998E-3</v>
      </c>
      <c r="J7" s="35">
        <v>4.1999999999999997E-3</v>
      </c>
      <c r="K7" s="92" t="s">
        <v>564</v>
      </c>
    </row>
    <row r="8" spans="1:15" ht="16.5" x14ac:dyDescent="0.25">
      <c r="A8" s="153" t="s">
        <v>435</v>
      </c>
      <c r="B8" s="17" t="s">
        <v>3</v>
      </c>
      <c r="C8" s="17">
        <v>0.18011966600000001</v>
      </c>
      <c r="D8" s="18">
        <v>0.163750537</v>
      </c>
      <c r="E8" s="19">
        <v>0.16734945400000001</v>
      </c>
      <c r="F8" s="18">
        <f>AVERAGE(C8:E8)</f>
        <v>0.17040655233333335</v>
      </c>
      <c r="G8" s="18">
        <f>STDEV(C8:E8)</f>
        <v>8.6021208849569424E-3</v>
      </c>
      <c r="H8" s="18">
        <f>G8/SQRT(COUNT(C8:E8))</f>
        <v>4.9664368085315927E-3</v>
      </c>
      <c r="I8" s="17" t="s">
        <v>49</v>
      </c>
      <c r="J8" s="18">
        <v>8.6499999999999994E-2</v>
      </c>
      <c r="K8" s="19">
        <v>2.0000000000000001E-4</v>
      </c>
    </row>
  </sheetData>
  <mergeCells count="2">
    <mergeCell ref="C3:G3"/>
    <mergeCell ref="I4:K4"/>
  </mergeCells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9BE1-4C78-4D4B-922A-9E4163D0C04A}">
  <dimension ref="A2:I6"/>
  <sheetViews>
    <sheetView zoomScaleNormal="100" workbookViewId="0">
      <selection activeCell="D12" sqref="D12"/>
    </sheetView>
  </sheetViews>
  <sheetFormatPr defaultRowHeight="14" x14ac:dyDescent="0.3"/>
  <sheetData>
    <row r="2" spans="1:9" ht="18.5" x14ac:dyDescent="0.3">
      <c r="A2" s="112" t="s">
        <v>678</v>
      </c>
      <c r="B2" s="38" t="s">
        <v>474</v>
      </c>
    </row>
    <row r="3" spans="1:9" x14ac:dyDescent="0.3">
      <c r="B3" s="180" t="s">
        <v>473</v>
      </c>
      <c r="C3" s="181"/>
      <c r="D3" s="181"/>
      <c r="E3" s="181"/>
      <c r="F3" s="182"/>
    </row>
    <row r="4" spans="1:9" x14ac:dyDescent="0.3">
      <c r="B4" s="11" t="s">
        <v>44</v>
      </c>
      <c r="C4" s="11" t="s">
        <v>45</v>
      </c>
      <c r="D4" s="11" t="s">
        <v>46</v>
      </c>
      <c r="E4" s="11" t="s">
        <v>47</v>
      </c>
      <c r="F4" s="6" t="s">
        <v>40</v>
      </c>
      <c r="G4" s="7" t="s">
        <v>41</v>
      </c>
      <c r="H4" s="7" t="s">
        <v>42</v>
      </c>
      <c r="I4" s="56" t="s">
        <v>43</v>
      </c>
    </row>
    <row r="5" spans="1:9" x14ac:dyDescent="0.25">
      <c r="A5" s="74" t="s">
        <v>59</v>
      </c>
      <c r="B5" s="49">
        <v>1</v>
      </c>
      <c r="C5" s="50">
        <v>0.92600000000000005</v>
      </c>
      <c r="D5" s="50">
        <v>1</v>
      </c>
      <c r="E5" s="50">
        <v>0.623</v>
      </c>
      <c r="F5" s="12">
        <f>AVERAGE(B5:E5)</f>
        <v>0.88725000000000009</v>
      </c>
      <c r="G5" s="13">
        <f>STDEV(B5:E5)</f>
        <v>0.1795872582711068</v>
      </c>
      <c r="H5" s="14">
        <f>G5/SQRT(COUNT(B5:E5))</f>
        <v>8.9793629135553402E-2</v>
      </c>
      <c r="I5" s="15"/>
    </row>
    <row r="6" spans="1:9" x14ac:dyDescent="0.25">
      <c r="A6" s="76" t="s">
        <v>238</v>
      </c>
      <c r="B6" s="52">
        <v>0.13500000000000001</v>
      </c>
      <c r="C6" s="53">
        <v>0.42699999999999999</v>
      </c>
      <c r="D6" s="53">
        <v>0.81699999999999995</v>
      </c>
      <c r="E6" s="53">
        <v>0.91200000000000003</v>
      </c>
      <c r="F6" s="17">
        <f>AVERAGE(B6:E6)</f>
        <v>0.57274999999999998</v>
      </c>
      <c r="G6" s="18">
        <f>STDEV(B6:E6)</f>
        <v>0.35945178165274594</v>
      </c>
      <c r="H6" s="19">
        <f>G6/SQRT(COUNT(B6:E6))</f>
        <v>0.17972589082637297</v>
      </c>
      <c r="I6" s="104">
        <v>0.16850000000000001</v>
      </c>
    </row>
  </sheetData>
  <mergeCells count="1">
    <mergeCell ref="B3:F3"/>
  </mergeCells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EC476-76B0-45E6-9CCF-DA31E54B8416}">
  <dimension ref="A2:J23"/>
  <sheetViews>
    <sheetView workbookViewId="0">
      <selection activeCell="M15" sqref="M15"/>
    </sheetView>
  </sheetViews>
  <sheetFormatPr defaultRowHeight="14" x14ac:dyDescent="0.3"/>
  <cols>
    <col min="1" max="1" width="10.6640625" customWidth="1"/>
  </cols>
  <sheetData>
    <row r="2" spans="1:10" ht="15.5" x14ac:dyDescent="0.3">
      <c r="A2" s="112" t="s">
        <v>679</v>
      </c>
      <c r="B2" s="38" t="s">
        <v>565</v>
      </c>
    </row>
    <row r="3" spans="1:10" x14ac:dyDescent="0.3">
      <c r="B3" s="180" t="s">
        <v>351</v>
      </c>
      <c r="C3" s="181"/>
      <c r="D3" s="181"/>
      <c r="E3" s="181"/>
      <c r="F3" s="182"/>
    </row>
    <row r="4" spans="1:10" x14ac:dyDescent="0.3">
      <c r="B4" s="11" t="s">
        <v>44</v>
      </c>
      <c r="C4" s="11" t="s">
        <v>45</v>
      </c>
      <c r="D4" s="11" t="s">
        <v>46</v>
      </c>
      <c r="E4" s="11" t="s">
        <v>47</v>
      </c>
      <c r="F4" s="11" t="s">
        <v>48</v>
      </c>
      <c r="G4" s="6" t="s">
        <v>40</v>
      </c>
      <c r="H4" s="7" t="s">
        <v>41</v>
      </c>
      <c r="I4" s="7" t="s">
        <v>42</v>
      </c>
      <c r="J4" s="56" t="s">
        <v>43</v>
      </c>
    </row>
    <row r="5" spans="1:10" x14ac:dyDescent="0.25">
      <c r="A5" s="74" t="s">
        <v>326</v>
      </c>
      <c r="B5" s="49">
        <v>1</v>
      </c>
      <c r="C5" s="50">
        <v>1</v>
      </c>
      <c r="D5" s="50">
        <v>1</v>
      </c>
      <c r="E5" s="50">
        <v>1</v>
      </c>
      <c r="F5" s="50">
        <v>1</v>
      </c>
      <c r="G5" s="12">
        <f>AVERAGE(B5:F5)</f>
        <v>1</v>
      </c>
      <c r="H5" s="13">
        <f>STDEV(B5:F5)</f>
        <v>0</v>
      </c>
      <c r="I5" s="14">
        <f>H5/SQRT(COUNT(B5:F5))</f>
        <v>0</v>
      </c>
      <c r="J5" s="15"/>
    </row>
    <row r="6" spans="1:10" x14ac:dyDescent="0.25">
      <c r="A6" s="75" t="s">
        <v>25</v>
      </c>
      <c r="B6" s="61">
        <v>0.41599999999999998</v>
      </c>
      <c r="C6" s="2">
        <v>0.17799999999999999</v>
      </c>
      <c r="D6" s="2">
        <v>0.45800000000000002</v>
      </c>
      <c r="E6" s="2">
        <v>0.25800000000000001</v>
      </c>
      <c r="F6" s="2">
        <v>0.14399999999999999</v>
      </c>
      <c r="G6" s="91">
        <f t="shared" ref="G6:G7" si="0">AVERAGE(B6:F6)</f>
        <v>0.2908</v>
      </c>
      <c r="H6" s="35">
        <f t="shared" ref="H6:H7" si="1">STDEV(B6:F6)</f>
        <v>0.1405176145541904</v>
      </c>
      <c r="I6" s="92">
        <f t="shared" ref="I6:I7" si="2">H6/SQRT(COUNT(B6:F6))</f>
        <v>6.2841387635856699E-2</v>
      </c>
      <c r="J6" s="67" t="s">
        <v>49</v>
      </c>
    </row>
    <row r="7" spans="1:10" x14ac:dyDescent="0.25">
      <c r="A7" s="76" t="s">
        <v>327</v>
      </c>
      <c r="B7" s="52">
        <v>1.0940000000000001</v>
      </c>
      <c r="C7" s="53">
        <v>0.35499999999999998</v>
      </c>
      <c r="D7" s="53">
        <v>0.80800000000000005</v>
      </c>
      <c r="E7" s="53">
        <v>0.48399999999999999</v>
      </c>
      <c r="F7" s="53">
        <v>0.14699999999999999</v>
      </c>
      <c r="G7" s="17">
        <f t="shared" si="0"/>
        <v>0.5776</v>
      </c>
      <c r="H7" s="18">
        <f t="shared" si="1"/>
        <v>0.375326924160791</v>
      </c>
      <c r="I7" s="19">
        <f t="shared" si="2"/>
        <v>0.16785130324188738</v>
      </c>
      <c r="J7" s="68">
        <v>3.5999999999999997E-2</v>
      </c>
    </row>
    <row r="10" spans="1:10" ht="15.5" x14ac:dyDescent="0.3">
      <c r="A10" s="112" t="s">
        <v>679</v>
      </c>
      <c r="B10" s="38" t="s">
        <v>566</v>
      </c>
    </row>
    <row r="11" spans="1:10" x14ac:dyDescent="0.3">
      <c r="B11" s="180" t="s">
        <v>352</v>
      </c>
      <c r="C11" s="181"/>
      <c r="D11" s="181"/>
      <c r="E11" s="181"/>
      <c r="F11" s="182"/>
    </row>
    <row r="12" spans="1:10" x14ac:dyDescent="0.3">
      <c r="B12" s="11" t="s">
        <v>44</v>
      </c>
      <c r="C12" s="11" t="s">
        <v>45</v>
      </c>
      <c r="D12" s="11" t="s">
        <v>46</v>
      </c>
      <c r="E12" s="11" t="s">
        <v>47</v>
      </c>
      <c r="F12" s="11" t="s">
        <v>48</v>
      </c>
      <c r="G12" s="6" t="s">
        <v>40</v>
      </c>
      <c r="H12" s="7" t="s">
        <v>41</v>
      </c>
      <c r="I12" s="7" t="s">
        <v>42</v>
      </c>
      <c r="J12" s="56" t="s">
        <v>43</v>
      </c>
    </row>
    <row r="13" spans="1:10" x14ac:dyDescent="0.25">
      <c r="A13" s="74" t="s">
        <v>326</v>
      </c>
      <c r="B13" s="49">
        <v>1</v>
      </c>
      <c r="C13" s="50">
        <v>1</v>
      </c>
      <c r="D13" s="50">
        <v>1</v>
      </c>
      <c r="E13" s="50">
        <v>1</v>
      </c>
      <c r="F13" s="50">
        <v>1</v>
      </c>
      <c r="G13" s="12">
        <f>AVERAGE(B13:F13)</f>
        <v>1</v>
      </c>
      <c r="H13" s="13">
        <f>STDEV(B13:F13)</f>
        <v>0</v>
      </c>
      <c r="I13" s="14">
        <f>H13/SQRT(COUNT(B13:F13))</f>
        <v>0</v>
      </c>
      <c r="J13" s="15"/>
    </row>
    <row r="14" spans="1:10" x14ac:dyDescent="0.25">
      <c r="A14" s="75" t="s">
        <v>25</v>
      </c>
      <c r="B14" s="61">
        <v>7.09</v>
      </c>
      <c r="C14" s="2">
        <v>3.05</v>
      </c>
      <c r="D14" s="2">
        <v>8.8550000000000004</v>
      </c>
      <c r="E14" s="2">
        <v>4.6289999999999996</v>
      </c>
      <c r="F14" s="2">
        <v>2.6240000000000001</v>
      </c>
      <c r="G14" s="91">
        <f t="shared" ref="G14:G15" si="3">AVERAGE(B14:F14)</f>
        <v>5.2496</v>
      </c>
      <c r="H14" s="35">
        <f t="shared" ref="H14:H15" si="4">STDEV(B14:F14)</f>
        <v>2.6694166591223629</v>
      </c>
      <c r="I14" s="92">
        <f t="shared" ref="I14:I15" si="5">H14/SQRT(COUNT(B14:F14))</f>
        <v>1.1937994220135975</v>
      </c>
      <c r="J14" s="105">
        <v>7.4000000000000003E-3</v>
      </c>
    </row>
    <row r="15" spans="1:10" x14ac:dyDescent="0.25">
      <c r="A15" s="76" t="s">
        <v>327</v>
      </c>
      <c r="B15" s="52">
        <v>1.1100000000000001</v>
      </c>
      <c r="C15" s="53">
        <v>0.152</v>
      </c>
      <c r="D15" s="53">
        <v>1.349</v>
      </c>
      <c r="E15" s="53">
        <v>7.734</v>
      </c>
      <c r="F15" s="53">
        <v>4.6849999999999996</v>
      </c>
      <c r="G15" s="17">
        <f t="shared" si="3"/>
        <v>3.0059999999999993</v>
      </c>
      <c r="H15" s="18">
        <f t="shared" si="4"/>
        <v>3.1487618995408342</v>
      </c>
      <c r="I15" s="19">
        <f t="shared" si="5"/>
        <v>1.4081691304669337</v>
      </c>
      <c r="J15" s="104">
        <v>0.19209999999999999</v>
      </c>
    </row>
    <row r="18" spans="1:10" ht="15.5" x14ac:dyDescent="0.3">
      <c r="A18" s="112" t="s">
        <v>679</v>
      </c>
      <c r="B18" s="38" t="s">
        <v>567</v>
      </c>
    </row>
    <row r="19" spans="1:10" x14ac:dyDescent="0.3">
      <c r="B19" s="180" t="s">
        <v>353</v>
      </c>
      <c r="C19" s="181"/>
      <c r="D19" s="181"/>
      <c r="E19" s="181"/>
      <c r="F19" s="182"/>
    </row>
    <row r="20" spans="1:10" x14ac:dyDescent="0.3">
      <c r="B20" s="11" t="s">
        <v>44</v>
      </c>
      <c r="C20" s="11" t="s">
        <v>45</v>
      </c>
      <c r="D20" s="11" t="s">
        <v>46</v>
      </c>
      <c r="E20" s="11" t="s">
        <v>47</v>
      </c>
      <c r="F20" s="11" t="s">
        <v>48</v>
      </c>
      <c r="G20" s="6" t="s">
        <v>40</v>
      </c>
      <c r="H20" s="7" t="s">
        <v>41</v>
      </c>
      <c r="I20" s="7" t="s">
        <v>42</v>
      </c>
      <c r="J20" s="56" t="s">
        <v>43</v>
      </c>
    </row>
    <row r="21" spans="1:10" x14ac:dyDescent="0.25">
      <c r="A21" s="74" t="s">
        <v>326</v>
      </c>
      <c r="B21" s="49">
        <v>1</v>
      </c>
      <c r="C21" s="50">
        <v>1</v>
      </c>
      <c r="D21" s="50">
        <v>1</v>
      </c>
      <c r="E21" s="50">
        <v>1</v>
      </c>
      <c r="F21" s="50">
        <v>1</v>
      </c>
      <c r="G21" s="12">
        <f>AVERAGE(B21:F21)</f>
        <v>1</v>
      </c>
      <c r="H21" s="13">
        <f>STDEV(B21:F21)</f>
        <v>0</v>
      </c>
      <c r="I21" s="14">
        <f>H21/SQRT(COUNT(B21:F21))</f>
        <v>0</v>
      </c>
      <c r="J21" s="15"/>
    </row>
    <row r="22" spans="1:10" x14ac:dyDescent="0.25">
      <c r="A22" s="75" t="s">
        <v>25</v>
      </c>
      <c r="B22" s="61">
        <v>1.708</v>
      </c>
      <c r="C22" s="2">
        <v>0.432</v>
      </c>
      <c r="D22" s="2">
        <v>2.0840000000000001</v>
      </c>
      <c r="E22" s="2">
        <v>0.91100000000000003</v>
      </c>
      <c r="F22" s="2">
        <v>0.47899999999999998</v>
      </c>
      <c r="G22" s="91">
        <f t="shared" ref="G22:G23" si="6">AVERAGE(B22:F22)</f>
        <v>1.1228</v>
      </c>
      <c r="H22" s="35">
        <f t="shared" ref="H22:H23" si="7">STDEV(B22:F22)</f>
        <v>0.74210962802001179</v>
      </c>
      <c r="I22" s="92">
        <f t="shared" ref="I22:I23" si="8">H22/SQRT(COUNT(B22:F22))</f>
        <v>0.33188151500196578</v>
      </c>
      <c r="J22" s="105">
        <v>0.72099999999999997</v>
      </c>
    </row>
    <row r="23" spans="1:10" x14ac:dyDescent="0.25">
      <c r="A23" s="76" t="s">
        <v>327</v>
      </c>
      <c r="B23" s="52">
        <v>1.385</v>
      </c>
      <c r="C23" s="53">
        <v>0.40100000000000002</v>
      </c>
      <c r="D23" s="53">
        <v>0.67</v>
      </c>
      <c r="E23" s="53">
        <v>0.95</v>
      </c>
      <c r="F23" s="53">
        <v>0.69199999999999995</v>
      </c>
      <c r="G23" s="17">
        <f t="shared" si="6"/>
        <v>0.8196</v>
      </c>
      <c r="H23" s="18">
        <f t="shared" si="7"/>
        <v>0.37100175201742674</v>
      </c>
      <c r="I23" s="19">
        <f t="shared" si="8"/>
        <v>0.16591702745649717</v>
      </c>
      <c r="J23" s="104">
        <v>0.30859999999999999</v>
      </c>
    </row>
  </sheetData>
  <mergeCells count="3">
    <mergeCell ref="B11:F11"/>
    <mergeCell ref="B19:F19"/>
    <mergeCell ref="B3:F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5AC2D-8D52-481B-ABE3-088D1A46EDF0}">
  <dimension ref="A2:Q7"/>
  <sheetViews>
    <sheetView workbookViewId="0">
      <selection activeCell="G13" sqref="G13"/>
    </sheetView>
  </sheetViews>
  <sheetFormatPr defaultRowHeight="14" x14ac:dyDescent="0.3"/>
  <sheetData>
    <row r="2" spans="1:17" ht="15.5" x14ac:dyDescent="0.3">
      <c r="A2" s="112" t="s">
        <v>680</v>
      </c>
      <c r="B2" s="38" t="s">
        <v>611</v>
      </c>
    </row>
    <row r="3" spans="1:17" x14ac:dyDescent="0.3">
      <c r="B3" s="180" t="s">
        <v>351</v>
      </c>
      <c r="C3" s="181"/>
      <c r="D3" s="181"/>
      <c r="E3" s="181"/>
      <c r="F3" s="182"/>
    </row>
    <row r="4" spans="1:17" x14ac:dyDescent="0.3">
      <c r="B4" s="9" t="s">
        <v>44</v>
      </c>
      <c r="C4" s="9" t="s">
        <v>45</v>
      </c>
      <c r="D4" s="77" t="s">
        <v>46</v>
      </c>
      <c r="E4" s="6" t="s">
        <v>40</v>
      </c>
      <c r="F4" s="7" t="s">
        <v>41</v>
      </c>
      <c r="G4" s="7" t="s">
        <v>42</v>
      </c>
      <c r="H4" s="56" t="s">
        <v>43</v>
      </c>
    </row>
    <row r="5" spans="1:17" x14ac:dyDescent="0.25">
      <c r="A5" s="74" t="s">
        <v>28</v>
      </c>
      <c r="B5" s="49">
        <v>1</v>
      </c>
      <c r="C5" s="50">
        <v>1</v>
      </c>
      <c r="D5" s="50">
        <v>1</v>
      </c>
      <c r="E5" s="12">
        <f>AVERAGE(B5:D5)</f>
        <v>1</v>
      </c>
      <c r="F5" s="13">
        <f>STDEV(B5:D5)</f>
        <v>0</v>
      </c>
      <c r="G5" s="14">
        <f>F5/SQRT(COUNT(B5:D5))</f>
        <v>0</v>
      </c>
      <c r="H5" s="15"/>
    </row>
    <row r="6" spans="1:17" x14ac:dyDescent="0.25">
      <c r="A6" s="75" t="s">
        <v>29</v>
      </c>
      <c r="B6" s="61">
        <v>0.91012999999999999</v>
      </c>
      <c r="C6" s="2">
        <v>0.85494999999999999</v>
      </c>
      <c r="D6" s="2">
        <v>0.50800000000000001</v>
      </c>
      <c r="E6" s="91">
        <f>AVERAGE(B6:D6)</f>
        <v>0.75769333333333344</v>
      </c>
      <c r="F6" s="35">
        <f>STDEV(B6:D6)</f>
        <v>0.21799375824397638</v>
      </c>
      <c r="G6" s="92">
        <f>F6/SQRT(COUNT(B6:D6))</f>
        <v>0.12585875500381796</v>
      </c>
      <c r="H6" s="105">
        <v>0.1265</v>
      </c>
      <c r="O6" s="2"/>
      <c r="P6" s="2"/>
      <c r="Q6" s="2"/>
    </row>
    <row r="7" spans="1:17" x14ac:dyDescent="0.25">
      <c r="A7" s="76" t="s">
        <v>30</v>
      </c>
      <c r="B7" s="52">
        <v>0.98323000000000005</v>
      </c>
      <c r="C7" s="53">
        <v>1.0054700000000001</v>
      </c>
      <c r="D7" s="53">
        <v>0.52500000000000002</v>
      </c>
      <c r="E7" s="17">
        <f>AVERAGE(B7:D7)</f>
        <v>0.83789999999999998</v>
      </c>
      <c r="F7" s="18">
        <f>STDEV(B7:D7)</f>
        <v>0.27120741490600919</v>
      </c>
      <c r="G7" s="19">
        <f>F7/SQRT(COUNT(B7:D7))</f>
        <v>0.15658167400220693</v>
      </c>
      <c r="H7" s="104">
        <v>0.35899999999999999</v>
      </c>
    </row>
  </sheetData>
  <mergeCells count="1">
    <mergeCell ref="B3:F3"/>
  </mergeCells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76499-970D-4738-B987-72A0B53F7281}">
  <dimension ref="A2:O28"/>
  <sheetViews>
    <sheetView workbookViewId="0">
      <selection activeCell="M7" sqref="M7"/>
    </sheetView>
  </sheetViews>
  <sheetFormatPr defaultRowHeight="14" x14ac:dyDescent="0.3"/>
  <cols>
    <col min="4" max="4" width="8.6640625" customWidth="1"/>
  </cols>
  <sheetData>
    <row r="2" spans="1:15" ht="15.5" x14ac:dyDescent="0.3">
      <c r="A2" s="112" t="s">
        <v>681</v>
      </c>
      <c r="C2" s="38" t="s">
        <v>475</v>
      </c>
    </row>
    <row r="3" spans="1:15" ht="15.5" x14ac:dyDescent="0.3">
      <c r="C3" s="180" t="s">
        <v>402</v>
      </c>
      <c r="D3" s="181"/>
      <c r="E3" s="181"/>
      <c r="F3" s="181"/>
      <c r="G3" s="182"/>
      <c r="O3" s="38"/>
    </row>
    <row r="4" spans="1:15" x14ac:dyDescent="0.3">
      <c r="B4" s="55" t="s">
        <v>17</v>
      </c>
      <c r="C4" s="11" t="s">
        <v>44</v>
      </c>
      <c r="D4" s="11" t="s">
        <v>45</v>
      </c>
      <c r="E4" s="11" t="s">
        <v>46</v>
      </c>
      <c r="F4" s="11" t="s">
        <v>47</v>
      </c>
      <c r="G4" s="11" t="s">
        <v>48</v>
      </c>
      <c r="H4" s="6" t="s">
        <v>40</v>
      </c>
      <c r="I4" s="7" t="s">
        <v>41</v>
      </c>
      <c r="J4" s="7" t="s">
        <v>42</v>
      </c>
      <c r="K4" s="56" t="s">
        <v>43</v>
      </c>
    </row>
    <row r="5" spans="1:15" x14ac:dyDescent="0.25">
      <c r="A5" s="74" t="s">
        <v>326</v>
      </c>
      <c r="B5" s="110">
        <v>1.3543419999999999</v>
      </c>
      <c r="C5" s="49">
        <v>11.914474</v>
      </c>
      <c r="D5" s="50">
        <v>15.079836</v>
      </c>
      <c r="E5" s="50">
        <v>31.098140000000001</v>
      </c>
      <c r="F5" s="50">
        <v>27.701768000000001</v>
      </c>
      <c r="G5" s="50">
        <v>16.292551</v>
      </c>
      <c r="H5" s="12">
        <f>AVERAGE(C5:G5)</f>
        <v>20.417353800000001</v>
      </c>
      <c r="I5" s="13">
        <f>STDEV(C5:G5)</f>
        <v>8.4401413404149324</v>
      </c>
      <c r="J5" s="13">
        <f>I5/SQRT(COUNT(C5:G5))</f>
        <v>3.774545955374796</v>
      </c>
      <c r="K5" s="15"/>
    </row>
    <row r="6" spans="1:15" x14ac:dyDescent="0.25">
      <c r="A6" s="75" t="s">
        <v>326</v>
      </c>
      <c r="B6" s="105">
        <v>8.0189339999999998</v>
      </c>
      <c r="C6" s="61">
        <v>11.969448</v>
      </c>
      <c r="D6" s="2">
        <v>14.572858999999999</v>
      </c>
      <c r="E6" s="2">
        <v>23.674205000000001</v>
      </c>
      <c r="F6" s="2">
        <v>19.260214000000001</v>
      </c>
      <c r="G6" s="2">
        <v>16.215924000000001</v>
      </c>
      <c r="H6" s="91">
        <f t="shared" ref="H6:H28" si="0">AVERAGE(C6:G6)</f>
        <v>17.138529999999999</v>
      </c>
      <c r="I6" s="35">
        <f t="shared" ref="I6:I28" si="1">STDEV(C6:G6)</f>
        <v>4.5102624351494782</v>
      </c>
      <c r="J6" s="35">
        <f t="shared" ref="J6:J28" si="2">I6/SQRT(COUNT(C6:G6))</f>
        <v>2.017050680271594</v>
      </c>
      <c r="K6" s="93"/>
    </row>
    <row r="7" spans="1:15" x14ac:dyDescent="0.25">
      <c r="A7" s="75" t="s">
        <v>326</v>
      </c>
      <c r="B7" s="105">
        <v>14.706146</v>
      </c>
      <c r="C7" s="61">
        <v>13.060786</v>
      </c>
      <c r="D7" s="2">
        <v>15.440702</v>
      </c>
      <c r="E7" s="2">
        <v>22.391031000000002</v>
      </c>
      <c r="F7" s="2">
        <v>18.553726999999999</v>
      </c>
      <c r="G7" s="2">
        <v>16.613350000000001</v>
      </c>
      <c r="H7" s="91">
        <f t="shared" si="0"/>
        <v>17.211919200000001</v>
      </c>
      <c r="I7" s="35">
        <f t="shared" si="1"/>
        <v>3.5125151070830549</v>
      </c>
      <c r="J7" s="35">
        <f t="shared" si="2"/>
        <v>1.5708445102865327</v>
      </c>
      <c r="K7" s="94"/>
    </row>
    <row r="8" spans="1:15" x14ac:dyDescent="0.25">
      <c r="A8" s="75" t="s">
        <v>326</v>
      </c>
      <c r="B8" s="105">
        <v>21.457578000000002</v>
      </c>
      <c r="C8" s="61">
        <v>20.429976</v>
      </c>
      <c r="D8" s="2">
        <v>21.579706999999999</v>
      </c>
      <c r="E8" s="2">
        <v>27.110537999999998</v>
      </c>
      <c r="F8" s="2">
        <v>23.801314999999999</v>
      </c>
      <c r="G8" s="2">
        <v>25.587731000000002</v>
      </c>
      <c r="H8" s="91">
        <f t="shared" si="0"/>
        <v>23.701853399999997</v>
      </c>
      <c r="I8" s="35">
        <f t="shared" si="1"/>
        <v>2.7565487796335675</v>
      </c>
      <c r="J8" s="35">
        <f t="shared" si="2"/>
        <v>1.2327660909109488</v>
      </c>
      <c r="K8" s="93"/>
    </row>
    <row r="9" spans="1:15" x14ac:dyDescent="0.25">
      <c r="A9" s="75" t="s">
        <v>326</v>
      </c>
      <c r="B9" s="105">
        <v>28.148168999999999</v>
      </c>
      <c r="C9" s="61">
        <v>20.994202000000001</v>
      </c>
      <c r="D9" s="2">
        <v>21.534175999999999</v>
      </c>
      <c r="E9" s="2">
        <v>26.457712999999998</v>
      </c>
      <c r="F9" s="2">
        <v>22.8002</v>
      </c>
      <c r="G9" s="2">
        <v>25.98592</v>
      </c>
      <c r="H9" s="91">
        <f t="shared" si="0"/>
        <v>23.5544422</v>
      </c>
      <c r="I9" s="35">
        <f t="shared" si="1"/>
        <v>2.5271650285866172</v>
      </c>
      <c r="J9" s="35">
        <f t="shared" si="2"/>
        <v>1.1301825588559751</v>
      </c>
      <c r="K9" s="94"/>
    </row>
    <row r="10" spans="1:15" x14ac:dyDescent="0.25">
      <c r="A10" s="75" t="s">
        <v>326</v>
      </c>
      <c r="B10" s="105">
        <v>34.856960999999998</v>
      </c>
      <c r="C10" s="61">
        <v>22.247014</v>
      </c>
      <c r="D10" s="2">
        <v>22.863188000000001</v>
      </c>
      <c r="E10" s="2">
        <v>27.557945</v>
      </c>
      <c r="F10" s="2">
        <v>23.244575000000001</v>
      </c>
      <c r="G10" s="2">
        <v>26.346335</v>
      </c>
      <c r="H10" s="91">
        <f t="shared" si="0"/>
        <v>24.4518114</v>
      </c>
      <c r="I10" s="35">
        <f t="shared" si="1"/>
        <v>2.3494446801087481</v>
      </c>
      <c r="J10" s="35">
        <f t="shared" si="2"/>
        <v>1.0507036028196817</v>
      </c>
      <c r="K10" s="93"/>
    </row>
    <row r="11" spans="1:15" x14ac:dyDescent="0.25">
      <c r="A11" s="75" t="s">
        <v>326</v>
      </c>
      <c r="B11" s="105">
        <v>41.638553000000002</v>
      </c>
      <c r="C11" s="61">
        <v>28.158242000000001</v>
      </c>
      <c r="D11" s="2">
        <v>29.866855000000001</v>
      </c>
      <c r="E11" s="2">
        <v>35.368065000000001</v>
      </c>
      <c r="F11" s="2">
        <v>31.843012000000002</v>
      </c>
      <c r="G11" s="2">
        <v>36.118972999999997</v>
      </c>
      <c r="H11" s="91">
        <f t="shared" si="0"/>
        <v>32.271029399999996</v>
      </c>
      <c r="I11" s="35">
        <f t="shared" si="1"/>
        <v>3.4378980894714273</v>
      </c>
      <c r="J11" s="35">
        <f t="shared" si="2"/>
        <v>1.537474765554953</v>
      </c>
      <c r="K11" s="94"/>
    </row>
    <row r="12" spans="1:15" x14ac:dyDescent="0.25">
      <c r="A12" s="75" t="s">
        <v>326</v>
      </c>
      <c r="B12" s="105">
        <v>48.300545</v>
      </c>
      <c r="C12" s="61">
        <v>29.824348000000001</v>
      </c>
      <c r="D12" s="2">
        <v>31.042511000000001</v>
      </c>
      <c r="E12" s="2">
        <v>35.809621</v>
      </c>
      <c r="F12" s="2">
        <v>33.189888000000003</v>
      </c>
      <c r="G12" s="2">
        <v>37.655434</v>
      </c>
      <c r="H12" s="91">
        <f t="shared" si="0"/>
        <v>33.504360399999996</v>
      </c>
      <c r="I12" s="35">
        <f t="shared" si="1"/>
        <v>3.2499125022577604</v>
      </c>
      <c r="J12" s="35">
        <f t="shared" si="2"/>
        <v>1.4534050551949582</v>
      </c>
      <c r="K12" s="93"/>
    </row>
    <row r="13" spans="1:15" x14ac:dyDescent="0.25">
      <c r="A13" s="75" t="s">
        <v>326</v>
      </c>
      <c r="B13" s="105">
        <v>55.004657000000002</v>
      </c>
      <c r="C13" s="61">
        <v>31.103095</v>
      </c>
      <c r="D13" s="2">
        <v>31.930429</v>
      </c>
      <c r="E13" s="2">
        <v>37.732365999999999</v>
      </c>
      <c r="F13" s="2">
        <v>34.472793000000003</v>
      </c>
      <c r="G13" s="2">
        <v>38.311664999999998</v>
      </c>
      <c r="H13" s="91">
        <f t="shared" si="0"/>
        <v>34.710069600000004</v>
      </c>
      <c r="I13" s="35">
        <f t="shared" si="1"/>
        <v>3.2748562094340561</v>
      </c>
      <c r="J13" s="35">
        <f t="shared" si="2"/>
        <v>1.4645602201663674</v>
      </c>
      <c r="K13" s="94"/>
    </row>
    <row r="14" spans="1:15" x14ac:dyDescent="0.25">
      <c r="A14" s="75" t="s">
        <v>326</v>
      </c>
      <c r="B14" s="105">
        <v>61.772987999999998</v>
      </c>
      <c r="C14" s="61">
        <v>8.5441310000000001</v>
      </c>
      <c r="D14" s="2">
        <v>8.8870970000000007</v>
      </c>
      <c r="E14" s="2">
        <v>11.726663</v>
      </c>
      <c r="F14" s="2">
        <v>11.648263</v>
      </c>
      <c r="G14" s="2">
        <v>8.724952</v>
      </c>
      <c r="H14" s="91">
        <f t="shared" si="0"/>
        <v>9.9062212000000009</v>
      </c>
      <c r="I14" s="35">
        <f t="shared" si="1"/>
        <v>1.6307987882449435</v>
      </c>
      <c r="J14" s="35">
        <f t="shared" si="2"/>
        <v>0.72931538962799569</v>
      </c>
      <c r="K14" s="93"/>
    </row>
    <row r="15" spans="1:15" x14ac:dyDescent="0.25">
      <c r="A15" s="75" t="s">
        <v>326</v>
      </c>
      <c r="B15" s="105">
        <v>68.478139999999996</v>
      </c>
      <c r="C15" s="61">
        <v>6.1270020000000001</v>
      </c>
      <c r="D15" s="2">
        <v>5.9190009999999997</v>
      </c>
      <c r="E15" s="2">
        <v>7.8185770000000003</v>
      </c>
      <c r="F15" s="2">
        <v>7.7792180000000002</v>
      </c>
      <c r="G15" s="2">
        <v>5.0837469999999998</v>
      </c>
      <c r="H15" s="91">
        <f t="shared" si="0"/>
        <v>6.545509</v>
      </c>
      <c r="I15" s="35">
        <f t="shared" si="1"/>
        <v>1.2090438946810453</v>
      </c>
      <c r="J15" s="35">
        <f t="shared" si="2"/>
        <v>0.54070086725758271</v>
      </c>
      <c r="K15" s="94"/>
    </row>
    <row r="16" spans="1:15" x14ac:dyDescent="0.25">
      <c r="A16" s="76" t="s">
        <v>326</v>
      </c>
      <c r="B16" s="104">
        <v>75.204871999999995</v>
      </c>
      <c r="C16" s="61">
        <v>5.824897</v>
      </c>
      <c r="D16" s="2">
        <v>5.0501579999999997</v>
      </c>
      <c r="E16" s="2">
        <v>7.1018660000000002</v>
      </c>
      <c r="F16" s="2">
        <v>7.1644870000000003</v>
      </c>
      <c r="G16" s="2">
        <v>4.1181229999999998</v>
      </c>
      <c r="H16" s="91">
        <f t="shared" si="0"/>
        <v>5.8519062000000002</v>
      </c>
      <c r="I16" s="35">
        <f t="shared" si="1"/>
        <v>1.3167005843997683</v>
      </c>
      <c r="J16" s="35">
        <f t="shared" si="2"/>
        <v>0.58884640254631615</v>
      </c>
      <c r="K16" s="93"/>
    </row>
    <row r="17" spans="1:11" x14ac:dyDescent="0.25">
      <c r="A17" s="74" t="s">
        <v>31</v>
      </c>
      <c r="B17" s="110">
        <v>1.3543419999999999</v>
      </c>
      <c r="C17" s="61">
        <v>19.860284</v>
      </c>
      <c r="D17" s="2">
        <v>25.607185999999999</v>
      </c>
      <c r="E17" s="2">
        <v>30.731121999999999</v>
      </c>
      <c r="F17" s="2">
        <v>31.623293</v>
      </c>
      <c r="G17" s="2">
        <v>28.085864000000001</v>
      </c>
      <c r="H17" s="91">
        <f t="shared" si="0"/>
        <v>27.181549799999999</v>
      </c>
      <c r="I17" s="35">
        <f t="shared" si="1"/>
        <v>4.7229726846309754</v>
      </c>
      <c r="J17" s="35">
        <f t="shared" si="2"/>
        <v>2.1121775957419073</v>
      </c>
      <c r="K17" s="67">
        <v>2.6200000000000001E-2</v>
      </c>
    </row>
    <row r="18" spans="1:11" x14ac:dyDescent="0.25">
      <c r="A18" s="75" t="s">
        <v>31</v>
      </c>
      <c r="B18" s="105">
        <v>8.0189339999999998</v>
      </c>
      <c r="C18" s="61">
        <v>19.782306999999999</v>
      </c>
      <c r="D18" s="2">
        <v>23.836797000000001</v>
      </c>
      <c r="E18" s="2">
        <v>24.686889999999998</v>
      </c>
      <c r="F18" s="2">
        <v>23.100852</v>
      </c>
      <c r="G18" s="2">
        <v>24.124894999999999</v>
      </c>
      <c r="H18" s="91">
        <f t="shared" si="0"/>
        <v>23.106348199999999</v>
      </c>
      <c r="I18" s="35">
        <f t="shared" si="1"/>
        <v>1.9441184070338153</v>
      </c>
      <c r="J18" s="35">
        <f t="shared" si="2"/>
        <v>0.86943618288724323</v>
      </c>
      <c r="K18" s="67">
        <v>7.6700000000000004E-2</v>
      </c>
    </row>
    <row r="19" spans="1:11" x14ac:dyDescent="0.25">
      <c r="A19" s="75" t="s">
        <v>27</v>
      </c>
      <c r="B19" s="105">
        <v>14.706146</v>
      </c>
      <c r="C19" s="61">
        <v>17.295351</v>
      </c>
      <c r="D19" s="2">
        <v>24.475763000000001</v>
      </c>
      <c r="E19" s="2">
        <v>23.538121</v>
      </c>
      <c r="F19" s="2">
        <v>23.392119000000001</v>
      </c>
      <c r="G19" s="2">
        <v>23.908563000000001</v>
      </c>
      <c r="H19" s="91">
        <f t="shared" si="0"/>
        <v>22.521983400000003</v>
      </c>
      <c r="I19" s="35">
        <f t="shared" si="1"/>
        <v>2.9515765084850241</v>
      </c>
      <c r="J19" s="35">
        <f t="shared" si="2"/>
        <v>1.3199851427527998</v>
      </c>
      <c r="K19" s="67">
        <v>0.16889999999999999</v>
      </c>
    </row>
    <row r="20" spans="1:11" x14ac:dyDescent="0.25">
      <c r="A20" s="75" t="s">
        <v>27</v>
      </c>
      <c r="B20" s="105">
        <v>21.457578000000002</v>
      </c>
      <c r="C20" s="61">
        <v>27.902562</v>
      </c>
      <c r="D20" s="2">
        <v>32.592624999999998</v>
      </c>
      <c r="E20" s="2">
        <v>32.065227999999998</v>
      </c>
      <c r="F20" s="2">
        <v>34.550901000000003</v>
      </c>
      <c r="G20" s="2">
        <v>35.089506</v>
      </c>
      <c r="H20" s="91">
        <f t="shared" si="0"/>
        <v>32.4401644</v>
      </c>
      <c r="I20" s="35">
        <f t="shared" si="1"/>
        <v>2.8384800944851287</v>
      </c>
      <c r="J20" s="35">
        <f t="shared" si="2"/>
        <v>1.2694068888097547</v>
      </c>
      <c r="K20" s="67">
        <v>1.1999999999999999E-3</v>
      </c>
    </row>
    <row r="21" spans="1:11" x14ac:dyDescent="0.25">
      <c r="A21" s="75" t="s">
        <v>27</v>
      </c>
      <c r="B21" s="105">
        <v>28.148168999999999</v>
      </c>
      <c r="C21" s="61">
        <v>28.454242000000001</v>
      </c>
      <c r="D21" s="2">
        <v>32.902858000000002</v>
      </c>
      <c r="E21" s="2">
        <v>32.232239</v>
      </c>
      <c r="F21" s="2">
        <v>36.800033999999997</v>
      </c>
      <c r="G21" s="2">
        <v>36.252074</v>
      </c>
      <c r="H21" s="91">
        <f t="shared" si="0"/>
        <v>33.328289399999996</v>
      </c>
      <c r="I21" s="35">
        <f t="shared" si="1"/>
        <v>3.3815744619821393</v>
      </c>
      <c r="J21" s="35">
        <f t="shared" si="2"/>
        <v>1.5122860735938684</v>
      </c>
      <c r="K21" s="67">
        <v>2.0000000000000001E-4</v>
      </c>
    </row>
    <row r="22" spans="1:11" x14ac:dyDescent="0.25">
      <c r="A22" s="75" t="s">
        <v>27</v>
      </c>
      <c r="B22" s="105">
        <v>34.856960999999998</v>
      </c>
      <c r="C22" s="61">
        <v>29.236395999999999</v>
      </c>
      <c r="D22" s="2">
        <v>33.855060000000002</v>
      </c>
      <c r="E22" s="2">
        <v>32.961176000000002</v>
      </c>
      <c r="F22" s="2">
        <v>38.506132999999998</v>
      </c>
      <c r="G22" s="2">
        <v>37.779162999999997</v>
      </c>
      <c r="H22" s="91">
        <f t="shared" si="0"/>
        <v>34.467585599999992</v>
      </c>
      <c r="I22" s="35">
        <f t="shared" si="1"/>
        <v>3.7843827800254681</v>
      </c>
      <c r="J22" s="35">
        <f t="shared" si="2"/>
        <v>1.692427429803316</v>
      </c>
      <c r="K22" s="67">
        <v>1E-4</v>
      </c>
    </row>
    <row r="23" spans="1:11" x14ac:dyDescent="0.25">
      <c r="A23" s="75" t="s">
        <v>27</v>
      </c>
      <c r="B23" s="105">
        <v>41.638553000000002</v>
      </c>
      <c r="C23" s="61">
        <v>44.211812999999999</v>
      </c>
      <c r="D23" s="2">
        <v>47.236223000000003</v>
      </c>
      <c r="E23" s="2">
        <v>43.615026</v>
      </c>
      <c r="F23" s="2">
        <v>50.628391000000001</v>
      </c>
      <c r="G23" s="2">
        <v>48.388674000000002</v>
      </c>
      <c r="H23" s="91">
        <f t="shared" si="0"/>
        <v>46.816025400000001</v>
      </c>
      <c r="I23" s="35">
        <f t="shared" si="1"/>
        <v>2.9245615266781964</v>
      </c>
      <c r="J23" s="35">
        <f t="shared" si="2"/>
        <v>1.3079036756066023</v>
      </c>
      <c r="K23" s="67" t="s">
        <v>49</v>
      </c>
    </row>
    <row r="24" spans="1:11" x14ac:dyDescent="0.25">
      <c r="A24" s="75" t="s">
        <v>27</v>
      </c>
      <c r="B24" s="105">
        <v>48.300545</v>
      </c>
      <c r="C24" s="61">
        <v>45.754874999999998</v>
      </c>
      <c r="D24" s="2">
        <v>48.773848999999998</v>
      </c>
      <c r="E24" s="2">
        <v>45.506551999999999</v>
      </c>
      <c r="F24" s="2">
        <v>53.733809999999998</v>
      </c>
      <c r="G24" s="2">
        <v>51.758588000000003</v>
      </c>
      <c r="H24" s="91">
        <f t="shared" si="0"/>
        <v>49.105534800000001</v>
      </c>
      <c r="I24" s="35">
        <f t="shared" si="1"/>
        <v>3.6314334762225378</v>
      </c>
      <c r="J24" s="35">
        <f t="shared" si="2"/>
        <v>1.6240264217203921</v>
      </c>
      <c r="K24" s="67" t="s">
        <v>49</v>
      </c>
    </row>
    <row r="25" spans="1:11" x14ac:dyDescent="0.25">
      <c r="A25" s="75" t="s">
        <v>27</v>
      </c>
      <c r="B25" s="105">
        <v>55.004657000000002</v>
      </c>
      <c r="C25" s="61">
        <v>46.127729000000002</v>
      </c>
      <c r="D25" s="2">
        <v>49.856202000000003</v>
      </c>
      <c r="E25" s="2">
        <v>46.122779999999999</v>
      </c>
      <c r="F25" s="2">
        <v>55.400739999999999</v>
      </c>
      <c r="G25" s="2">
        <v>52.962895000000003</v>
      </c>
      <c r="H25" s="91">
        <f t="shared" si="0"/>
        <v>50.0940692</v>
      </c>
      <c r="I25" s="35">
        <f t="shared" si="1"/>
        <v>4.1216043522919206</v>
      </c>
      <c r="J25" s="35">
        <f t="shared" si="2"/>
        <v>1.843237501616745</v>
      </c>
      <c r="K25" s="67" t="s">
        <v>49</v>
      </c>
    </row>
    <row r="26" spans="1:11" x14ac:dyDescent="0.25">
      <c r="A26" s="75" t="s">
        <v>27</v>
      </c>
      <c r="B26" s="105">
        <v>61.772987999999998</v>
      </c>
      <c r="C26" s="61">
        <v>12.566687</v>
      </c>
      <c r="D26" s="2">
        <v>15.770693</v>
      </c>
      <c r="E26" s="2">
        <v>14.558795999999999</v>
      </c>
      <c r="F26" s="2">
        <v>16.025279000000001</v>
      </c>
      <c r="G26" s="2">
        <v>16.487120000000001</v>
      </c>
      <c r="H26" s="91">
        <f t="shared" si="0"/>
        <v>15.081714999999999</v>
      </c>
      <c r="I26" s="35">
        <f t="shared" si="1"/>
        <v>1.5763071593085851</v>
      </c>
      <c r="J26" s="35">
        <f t="shared" si="2"/>
        <v>0.70494599232671729</v>
      </c>
      <c r="K26" s="67">
        <v>0.19589999999999999</v>
      </c>
    </row>
    <row r="27" spans="1:11" x14ac:dyDescent="0.25">
      <c r="A27" s="75" t="s">
        <v>27</v>
      </c>
      <c r="B27" s="105">
        <v>68.478139999999996</v>
      </c>
      <c r="C27" s="61">
        <v>5.687799</v>
      </c>
      <c r="D27" s="2">
        <v>8.9649070000000002</v>
      </c>
      <c r="E27" s="2">
        <v>7.6964579999999998</v>
      </c>
      <c r="F27" s="2">
        <v>9.7787959999999998</v>
      </c>
      <c r="G27" s="2">
        <v>9.6467919999999996</v>
      </c>
      <c r="H27" s="91">
        <f t="shared" si="0"/>
        <v>8.3549503999999999</v>
      </c>
      <c r="I27" s="35">
        <f t="shared" si="1"/>
        <v>1.7040794360440763</v>
      </c>
      <c r="J27" s="35">
        <f t="shared" si="2"/>
        <v>0.76208749161081191</v>
      </c>
      <c r="K27" s="67">
        <v>0.99790000000000001</v>
      </c>
    </row>
    <row r="28" spans="1:11" x14ac:dyDescent="0.25">
      <c r="A28" s="76" t="s">
        <v>27</v>
      </c>
      <c r="B28" s="104">
        <v>75.204871999999995</v>
      </c>
      <c r="C28" s="52">
        <v>3.9857339999999999</v>
      </c>
      <c r="D28" s="53">
        <v>7.0105000000000004</v>
      </c>
      <c r="E28" s="53">
        <v>6.3921530000000004</v>
      </c>
      <c r="F28" s="53">
        <v>7.6549250000000004</v>
      </c>
      <c r="G28" s="53">
        <v>7.6851209999999996</v>
      </c>
      <c r="H28" s="17">
        <f t="shared" si="0"/>
        <v>6.5456866000000007</v>
      </c>
      <c r="I28" s="18">
        <f t="shared" si="1"/>
        <v>1.5265731195502212</v>
      </c>
      <c r="J28" s="18">
        <f t="shared" si="2"/>
        <v>0.68270425358764153</v>
      </c>
      <c r="K28" s="68" t="s">
        <v>430</v>
      </c>
    </row>
  </sheetData>
  <mergeCells count="1">
    <mergeCell ref="C3:G3"/>
  </mergeCells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851FE-8007-4256-9A88-A69A01E7102C}">
  <dimension ref="A2:N6"/>
  <sheetViews>
    <sheetView workbookViewId="0">
      <selection activeCell="E11" sqref="E11"/>
    </sheetView>
  </sheetViews>
  <sheetFormatPr defaultRowHeight="14" x14ac:dyDescent="0.3"/>
  <sheetData>
    <row r="2" spans="1:14" ht="15.5" x14ac:dyDescent="0.3">
      <c r="A2" s="112" t="s">
        <v>682</v>
      </c>
      <c r="B2" s="38" t="s">
        <v>612</v>
      </c>
    </row>
    <row r="3" spans="1:14" ht="15.5" x14ac:dyDescent="0.3">
      <c r="B3" s="180" t="s">
        <v>354</v>
      </c>
      <c r="C3" s="181"/>
      <c r="D3" s="181"/>
      <c r="E3" s="181"/>
      <c r="F3" s="182"/>
      <c r="N3" s="38"/>
    </row>
    <row r="4" spans="1:14" x14ac:dyDescent="0.3">
      <c r="B4" s="11" t="s">
        <v>44</v>
      </c>
      <c r="C4" s="11" t="s">
        <v>45</v>
      </c>
      <c r="D4" s="11" t="s">
        <v>46</v>
      </c>
      <c r="E4" s="11" t="s">
        <v>47</v>
      </c>
      <c r="F4" s="11" t="s">
        <v>48</v>
      </c>
      <c r="G4" s="6" t="s">
        <v>40</v>
      </c>
      <c r="H4" s="7" t="s">
        <v>41</v>
      </c>
      <c r="I4" s="7" t="s">
        <v>42</v>
      </c>
      <c r="J4" s="56" t="s">
        <v>43</v>
      </c>
    </row>
    <row r="5" spans="1:14" x14ac:dyDescent="0.25">
      <c r="A5" s="74" t="s">
        <v>15</v>
      </c>
      <c r="B5" s="49">
        <v>1.3579859999999999</v>
      </c>
      <c r="C5" s="50">
        <v>1.7381279999999999</v>
      </c>
      <c r="D5" s="50">
        <v>3.006732</v>
      </c>
      <c r="E5" s="50">
        <v>2.1858330000000001</v>
      </c>
      <c r="F5" s="50">
        <v>2.726966</v>
      </c>
      <c r="G5" s="12">
        <f>AVERAGE(B5:F5)</f>
        <v>2.2031289999999997</v>
      </c>
      <c r="H5" s="13">
        <f>STDEV(B5:F5)</f>
        <v>0.6802526656037452</v>
      </c>
      <c r="I5" s="14">
        <f>H5/SQRT(COUNT(B5:F5))</f>
        <v>0.30421824043308143</v>
      </c>
      <c r="J5" s="15"/>
    </row>
    <row r="6" spans="1:14" x14ac:dyDescent="0.25">
      <c r="A6" s="76" t="s">
        <v>16</v>
      </c>
      <c r="B6" s="52">
        <v>1.597971</v>
      </c>
      <c r="C6" s="53">
        <v>2.0593240000000002</v>
      </c>
      <c r="D6" s="53">
        <v>3.3716080000000002</v>
      </c>
      <c r="E6" s="53">
        <v>2.3716599999999999</v>
      </c>
      <c r="F6" s="53">
        <v>2.8056190000000001</v>
      </c>
      <c r="G6" s="17">
        <f>AVERAGE(B6:F6)</f>
        <v>2.4412364000000002</v>
      </c>
      <c r="H6" s="18">
        <f>STDEV(B6:F6)</f>
        <v>0.68193850250905996</v>
      </c>
      <c r="I6" s="19">
        <f>H6/SQRT(COUNT(B6:F6))</f>
        <v>0.3049721696169338</v>
      </c>
      <c r="J6" s="104">
        <v>9.1999999999999998E-3</v>
      </c>
    </row>
  </sheetData>
  <mergeCells count="1">
    <mergeCell ref="B3:F3"/>
  </mergeCells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E8AFA-3251-4B59-BD4A-86477B7ADFA4}">
  <dimension ref="A2:N7"/>
  <sheetViews>
    <sheetView workbookViewId="0">
      <selection activeCell="A5" sqref="A5:A7"/>
    </sheetView>
  </sheetViews>
  <sheetFormatPr defaultRowHeight="14" x14ac:dyDescent="0.3"/>
  <cols>
    <col min="1" max="1" width="10.08203125" customWidth="1"/>
  </cols>
  <sheetData>
    <row r="2" spans="1:14" ht="15.5" x14ac:dyDescent="0.3">
      <c r="A2" s="112" t="s">
        <v>683</v>
      </c>
      <c r="B2" s="38" t="s">
        <v>355</v>
      </c>
    </row>
    <row r="3" spans="1:14" ht="15.5" x14ac:dyDescent="0.3">
      <c r="B3" s="180" t="s">
        <v>356</v>
      </c>
      <c r="C3" s="181"/>
      <c r="D3" s="181"/>
      <c r="E3" s="181"/>
      <c r="F3" s="195"/>
      <c r="N3" s="38"/>
    </row>
    <row r="4" spans="1:14" x14ac:dyDescent="0.3">
      <c r="B4" s="9" t="s">
        <v>44</v>
      </c>
      <c r="C4" s="9" t="s">
        <v>45</v>
      </c>
      <c r="D4" s="9" t="s">
        <v>46</v>
      </c>
      <c r="E4" s="9" t="s">
        <v>47</v>
      </c>
      <c r="F4" s="6" t="s">
        <v>40</v>
      </c>
      <c r="G4" s="7" t="s">
        <v>41</v>
      </c>
      <c r="H4" s="139" t="s">
        <v>42</v>
      </c>
      <c r="I4" s="176" t="s">
        <v>43</v>
      </c>
      <c r="J4" s="178"/>
    </row>
    <row r="5" spans="1:14" x14ac:dyDescent="0.3">
      <c r="A5" s="74" t="s">
        <v>20</v>
      </c>
      <c r="B5" s="49">
        <v>3.2010000000000001</v>
      </c>
      <c r="C5" s="50">
        <v>8.0734999999999992</v>
      </c>
      <c r="D5" s="50">
        <v>8.7279999999999998</v>
      </c>
      <c r="E5" s="50">
        <v>5.8689999999999998</v>
      </c>
      <c r="F5" s="12">
        <f>AVERAGE(B5:E5)</f>
        <v>6.4678749999999994</v>
      </c>
      <c r="G5" s="13">
        <f>STDEV(B5:E5)</f>
        <v>2.4978203956983513</v>
      </c>
      <c r="H5" s="13">
        <f>G5/SQRT(COUNT(B5:E5))</f>
        <v>1.2489101978491757</v>
      </c>
      <c r="I5" s="155" t="s">
        <v>568</v>
      </c>
      <c r="J5" s="96"/>
    </row>
    <row r="6" spans="1:14" x14ac:dyDescent="0.25">
      <c r="A6" s="75" t="s">
        <v>32</v>
      </c>
      <c r="B6" s="61">
        <v>15.4025</v>
      </c>
      <c r="C6" s="2">
        <v>12.1805</v>
      </c>
      <c r="D6" s="2">
        <v>22.763999999999999</v>
      </c>
      <c r="E6" s="2">
        <v>15</v>
      </c>
      <c r="F6" s="91">
        <f t="shared" ref="F6:F7" si="0">AVERAGE(B6:E6)</f>
        <v>16.336749999999999</v>
      </c>
      <c r="G6" s="35">
        <f t="shared" ref="G6:G7" si="1">STDEV(B6:E6)</f>
        <v>4.5182474570715412</v>
      </c>
      <c r="H6" s="35">
        <f t="shared" ref="H6:H7" si="2">G6/SQRT(COUNT(B6:E6))</f>
        <v>2.2591237285357706</v>
      </c>
      <c r="I6" s="58">
        <v>2.0799999999999999E-2</v>
      </c>
      <c r="J6" s="154" t="s">
        <v>569</v>
      </c>
    </row>
    <row r="7" spans="1:14" x14ac:dyDescent="0.25">
      <c r="A7" s="76" t="s">
        <v>33</v>
      </c>
      <c r="B7" s="52">
        <v>35.043500000000002</v>
      </c>
      <c r="C7" s="53">
        <v>34.408999999999999</v>
      </c>
      <c r="D7" s="53">
        <v>34.421999999999997</v>
      </c>
      <c r="E7" s="53">
        <v>44.654000000000003</v>
      </c>
      <c r="F7" s="17">
        <f t="shared" si="0"/>
        <v>37.132125000000002</v>
      </c>
      <c r="G7" s="18">
        <f t="shared" si="1"/>
        <v>5.0233171373605483</v>
      </c>
      <c r="H7" s="18">
        <f t="shared" si="2"/>
        <v>2.5116585686802742</v>
      </c>
      <c r="I7" s="59" t="s">
        <v>49</v>
      </c>
      <c r="J7" s="84">
        <v>2.0000000000000001E-4</v>
      </c>
    </row>
  </sheetData>
  <mergeCells count="2">
    <mergeCell ref="B3:F3"/>
    <mergeCell ref="I4:J4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A7454-5783-46F9-8697-5E457CB04AB8}">
  <dimension ref="A2:N7"/>
  <sheetViews>
    <sheetView zoomScale="93" zoomScaleNormal="93" workbookViewId="0">
      <selection activeCell="A5" sqref="A5:A7"/>
    </sheetView>
  </sheetViews>
  <sheetFormatPr defaultRowHeight="14" x14ac:dyDescent="0.3"/>
  <cols>
    <col min="1" max="1" width="10.33203125" customWidth="1"/>
  </cols>
  <sheetData>
    <row r="2" spans="1:14" ht="15.5" x14ac:dyDescent="0.3">
      <c r="A2" s="112" t="s">
        <v>684</v>
      </c>
      <c r="B2" s="38" t="s">
        <v>357</v>
      </c>
    </row>
    <row r="3" spans="1:14" ht="15.5" x14ac:dyDescent="0.3">
      <c r="B3" s="180" t="s">
        <v>245</v>
      </c>
      <c r="C3" s="181"/>
      <c r="D3" s="181"/>
      <c r="E3" s="181"/>
      <c r="F3" s="182"/>
      <c r="N3" s="38"/>
    </row>
    <row r="4" spans="1:14" x14ac:dyDescent="0.3">
      <c r="B4" s="9" t="s">
        <v>44</v>
      </c>
      <c r="C4" s="9" t="s">
        <v>45</v>
      </c>
      <c r="D4" s="9" t="s">
        <v>46</v>
      </c>
      <c r="E4" s="9" t="s">
        <v>47</v>
      </c>
      <c r="F4" s="77" t="s">
        <v>48</v>
      </c>
      <c r="G4" s="6" t="s">
        <v>40</v>
      </c>
      <c r="H4" s="7" t="s">
        <v>41</v>
      </c>
      <c r="I4" s="7" t="s">
        <v>42</v>
      </c>
      <c r="J4" s="56" t="s">
        <v>43</v>
      </c>
    </row>
    <row r="5" spans="1:14" x14ac:dyDescent="0.25">
      <c r="A5" s="74" t="s">
        <v>20</v>
      </c>
      <c r="B5" s="49">
        <v>1</v>
      </c>
      <c r="C5" s="50">
        <v>1</v>
      </c>
      <c r="D5" s="50">
        <v>1</v>
      </c>
      <c r="E5" s="50">
        <v>1</v>
      </c>
      <c r="F5" s="50">
        <v>1</v>
      </c>
      <c r="G5" s="12">
        <f>AVERAGE(B5:F5)</f>
        <v>1</v>
      </c>
      <c r="H5" s="13">
        <f>STDEV(B5:F5)</f>
        <v>0</v>
      </c>
      <c r="I5" s="14">
        <f>H5/SQRT(COUNT(B5:F5))</f>
        <v>0</v>
      </c>
      <c r="J5" s="15"/>
    </row>
    <row r="6" spans="1:14" x14ac:dyDescent="0.25">
      <c r="A6" s="75" t="s">
        <v>32</v>
      </c>
      <c r="B6" s="61">
        <v>1.4651477180000001</v>
      </c>
      <c r="C6" s="2">
        <v>1.184136061</v>
      </c>
      <c r="D6" s="2">
        <v>1.2623070000000001</v>
      </c>
      <c r="E6" s="2">
        <v>1.2703530000000001</v>
      </c>
      <c r="F6" s="2">
        <v>1.1375949999999999</v>
      </c>
      <c r="G6" s="91">
        <f t="shared" ref="G6" si="0">AVERAGE(B6:F6)</f>
        <v>1.2639077558</v>
      </c>
      <c r="H6" s="35">
        <f t="shared" ref="H6" si="1">STDEV(B6:F6)</f>
        <v>0.12535954445837094</v>
      </c>
      <c r="I6" s="92">
        <f t="shared" ref="I6" si="2">H6/SQRT(COUNT(B6:F6))</f>
        <v>5.6062492607464896E-2</v>
      </c>
      <c r="J6" s="105">
        <v>1.5E-3</v>
      </c>
    </row>
    <row r="7" spans="1:14" x14ac:dyDescent="0.25">
      <c r="A7" s="76" t="s">
        <v>33</v>
      </c>
      <c r="B7" s="52">
        <v>1.7341034449999999</v>
      </c>
      <c r="C7" s="53">
        <v>1.2479895080000001</v>
      </c>
      <c r="D7" s="53">
        <v>2.0145420000000001</v>
      </c>
      <c r="E7" s="53">
        <v>1.152847</v>
      </c>
      <c r="F7" s="53">
        <v>1.027182</v>
      </c>
      <c r="G7" s="17">
        <f>AVERAGE(B7:F7)</f>
        <v>1.4353327906</v>
      </c>
      <c r="H7" s="18">
        <f>STDEV(B7:F7)</f>
        <v>0.42018746039060767</v>
      </c>
      <c r="I7" s="19">
        <f>H7/SQRT(COUNT(B7:F7))</f>
        <v>0.18791354494527981</v>
      </c>
      <c r="J7" s="104">
        <v>4.9200000000000001E-2</v>
      </c>
    </row>
  </sheetData>
  <mergeCells count="1">
    <mergeCell ref="B3:F3"/>
  </mergeCells>
  <phoneticPr fontId="1" type="noConversion"/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728C-09F2-4FDF-99D7-1156A8F0E132}">
  <dimension ref="A2:H9"/>
  <sheetViews>
    <sheetView workbookViewId="0">
      <selection activeCell="A7" sqref="A7"/>
    </sheetView>
  </sheetViews>
  <sheetFormatPr defaultRowHeight="14" x14ac:dyDescent="0.3"/>
  <cols>
    <col min="1" max="1" width="9.83203125" customWidth="1"/>
  </cols>
  <sheetData>
    <row r="2" spans="1:8" ht="15.5" x14ac:dyDescent="0.3">
      <c r="A2" s="112" t="s">
        <v>685</v>
      </c>
      <c r="B2" s="38" t="s">
        <v>570</v>
      </c>
    </row>
    <row r="3" spans="1:8" x14ac:dyDescent="0.3">
      <c r="B3" s="180" t="s">
        <v>351</v>
      </c>
      <c r="C3" s="181"/>
      <c r="D3" s="181"/>
      <c r="E3" s="181"/>
      <c r="F3" s="182"/>
    </row>
    <row r="4" spans="1:8" x14ac:dyDescent="0.3">
      <c r="B4" s="9" t="s">
        <v>44</v>
      </c>
      <c r="C4" s="9" t="s">
        <v>45</v>
      </c>
      <c r="D4" s="77" t="s">
        <v>46</v>
      </c>
      <c r="E4" s="6" t="s">
        <v>40</v>
      </c>
      <c r="F4" s="7" t="s">
        <v>41</v>
      </c>
      <c r="G4" s="7" t="s">
        <v>42</v>
      </c>
      <c r="H4" s="56" t="s">
        <v>43</v>
      </c>
    </row>
    <row r="5" spans="1:8" x14ac:dyDescent="0.25">
      <c r="A5" s="74" t="s">
        <v>20</v>
      </c>
      <c r="B5" s="49">
        <v>1</v>
      </c>
      <c r="C5" s="50">
        <v>1</v>
      </c>
      <c r="D5" s="95">
        <v>1</v>
      </c>
      <c r="E5" s="12">
        <f>AVERAGE(B5:D5)</f>
        <v>1</v>
      </c>
      <c r="F5" s="13">
        <f>STDEV(B5:D5)</f>
        <v>0</v>
      </c>
      <c r="G5" s="14">
        <f>F5/SQRT(COUNT(B5:D5))</f>
        <v>0</v>
      </c>
      <c r="H5" s="15"/>
    </row>
    <row r="6" spans="1:8" x14ac:dyDescent="0.25">
      <c r="A6" s="75" t="s">
        <v>32</v>
      </c>
      <c r="B6" s="61">
        <v>0.29815000000000003</v>
      </c>
      <c r="C6" s="2">
        <v>0.65649999999999997</v>
      </c>
      <c r="D6" s="2">
        <v>0.79573000000000005</v>
      </c>
      <c r="E6" s="91">
        <f>AVERAGE(B6:D6)</f>
        <v>0.58345999999999998</v>
      </c>
      <c r="F6" s="35">
        <f>STDEV(B6:D6)</f>
        <v>0.2567052693265176</v>
      </c>
      <c r="G6" s="92">
        <f>F6/SQRT(COUNT(B6:D6))</f>
        <v>0.14820885634806033</v>
      </c>
      <c r="H6" s="105">
        <v>4.8300000000000003E-2</v>
      </c>
    </row>
    <row r="7" spans="1:8" x14ac:dyDescent="0.25">
      <c r="A7" s="76" t="s">
        <v>33</v>
      </c>
      <c r="B7" s="52">
        <v>0.49902000000000002</v>
      </c>
      <c r="C7" s="53">
        <v>0.75051000000000001</v>
      </c>
      <c r="D7" s="53">
        <v>1.5206900000000001</v>
      </c>
      <c r="E7" s="17">
        <f>AVERAGE(B7:D7)</f>
        <v>0.92340666666666671</v>
      </c>
      <c r="F7" s="18">
        <f>STDEV(B7:D7)</f>
        <v>0.53232728676382279</v>
      </c>
      <c r="G7" s="19">
        <f>F7/SQRT(COUNT(B7:D7))</f>
        <v>0.30733930231007622</v>
      </c>
      <c r="H7" s="104">
        <v>0.8155</v>
      </c>
    </row>
    <row r="8" spans="1:8" x14ac:dyDescent="0.25">
      <c r="B8" s="2"/>
    </row>
    <row r="9" spans="1:8" x14ac:dyDescent="0.25">
      <c r="B9" s="2"/>
    </row>
  </sheetData>
  <mergeCells count="1">
    <mergeCell ref="B3:F3"/>
  </mergeCells>
  <phoneticPr fontId="1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51E18-1F01-4EBC-BCFB-3F75EEE0712E}">
  <dimension ref="A2:N6"/>
  <sheetViews>
    <sheetView workbookViewId="0">
      <selection activeCell="A2" sqref="A2"/>
    </sheetView>
  </sheetViews>
  <sheetFormatPr defaultRowHeight="14" x14ac:dyDescent="0.3"/>
  <cols>
    <col min="1" max="1" width="10.9140625" customWidth="1"/>
  </cols>
  <sheetData>
    <row r="2" spans="1:14" ht="15.5" x14ac:dyDescent="0.3">
      <c r="A2" s="112" t="s">
        <v>686</v>
      </c>
      <c r="B2" s="38" t="s">
        <v>359</v>
      </c>
    </row>
    <row r="3" spans="1:14" ht="15.5" x14ac:dyDescent="0.3">
      <c r="B3" s="180" t="s">
        <v>358</v>
      </c>
      <c r="C3" s="181"/>
      <c r="D3" s="181"/>
      <c r="E3" s="181"/>
      <c r="F3" s="182"/>
      <c r="N3" s="38"/>
    </row>
    <row r="4" spans="1:14" x14ac:dyDescent="0.3">
      <c r="B4" s="11" t="s">
        <v>44</v>
      </c>
      <c r="C4" s="11" t="s">
        <v>45</v>
      </c>
      <c r="D4" s="11" t="s">
        <v>46</v>
      </c>
      <c r="E4" s="11" t="s">
        <v>47</v>
      </c>
      <c r="F4" s="11" t="s">
        <v>48</v>
      </c>
      <c r="G4" s="11" t="s">
        <v>234</v>
      </c>
      <c r="H4" s="6" t="s">
        <v>40</v>
      </c>
      <c r="I4" s="7" t="s">
        <v>41</v>
      </c>
      <c r="J4" s="7" t="s">
        <v>42</v>
      </c>
      <c r="K4" s="56" t="s">
        <v>43</v>
      </c>
    </row>
    <row r="5" spans="1:14" x14ac:dyDescent="0.25">
      <c r="A5" s="74" t="s">
        <v>20</v>
      </c>
      <c r="B5" s="49">
        <v>1.3968640000000001</v>
      </c>
      <c r="C5" s="50">
        <v>2.1695000000000002</v>
      </c>
      <c r="D5" s="50">
        <v>1.6511279999999999</v>
      </c>
      <c r="E5" s="50">
        <v>2.027647</v>
      </c>
      <c r="F5" s="50">
        <v>2.9795820000000002</v>
      </c>
      <c r="G5" s="50">
        <v>3.1348579999999999</v>
      </c>
      <c r="H5" s="12">
        <f>AVERAGE(B5:G5)</f>
        <v>2.2265964999999999</v>
      </c>
      <c r="I5" s="13">
        <f>STDEV(B5:G5)</f>
        <v>0.70062644048073131</v>
      </c>
      <c r="J5" s="14">
        <f>I5/SQRT(COUNT(B5:G5))</f>
        <v>0.28602954658004004</v>
      </c>
      <c r="K5" s="15"/>
    </row>
    <row r="6" spans="1:14" x14ac:dyDescent="0.25">
      <c r="A6" s="76" t="s">
        <v>33</v>
      </c>
      <c r="B6" s="52">
        <v>1.526008</v>
      </c>
      <c r="C6" s="53">
        <v>2.249743</v>
      </c>
      <c r="D6" s="53">
        <v>2.2426010000000001</v>
      </c>
      <c r="E6" s="53">
        <v>2.194871</v>
      </c>
      <c r="F6" s="53">
        <v>3.3418199999999998</v>
      </c>
      <c r="G6" s="53">
        <v>3.2251539999999999</v>
      </c>
      <c r="H6" s="17">
        <f>AVERAGE(B6:G6)</f>
        <v>2.4633661666666664</v>
      </c>
      <c r="I6" s="18">
        <f>STDEV(B6:G6)</f>
        <v>0.69240218711422863</v>
      </c>
      <c r="J6" s="19">
        <f>I6/SQRT(COUNT(B6:G6))</f>
        <v>0.28267200920282365</v>
      </c>
      <c r="K6" s="104">
        <v>3.49E-2</v>
      </c>
    </row>
  </sheetData>
  <mergeCells count="1">
    <mergeCell ref="B3:F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77B01-D51E-42EA-90F0-6CF7A7CC506A}">
  <dimension ref="A2:N20"/>
  <sheetViews>
    <sheetView workbookViewId="0">
      <selection activeCell="K7" sqref="K7"/>
    </sheetView>
  </sheetViews>
  <sheetFormatPr defaultRowHeight="14" x14ac:dyDescent="0.3"/>
  <cols>
    <col min="1" max="1" width="10.58203125" customWidth="1"/>
  </cols>
  <sheetData>
    <row r="2" spans="1:14" ht="15.5" x14ac:dyDescent="0.3">
      <c r="A2" s="112" t="s">
        <v>687</v>
      </c>
      <c r="B2" s="38" t="s">
        <v>361</v>
      </c>
    </row>
    <row r="3" spans="1:14" ht="15.5" x14ac:dyDescent="0.3">
      <c r="B3" s="180" t="s">
        <v>360</v>
      </c>
      <c r="C3" s="181"/>
      <c r="D3" s="181"/>
      <c r="E3" s="181"/>
      <c r="F3" s="182"/>
      <c r="N3" s="38"/>
    </row>
    <row r="4" spans="1:14" x14ac:dyDescent="0.3">
      <c r="B4" s="11" t="s">
        <v>44</v>
      </c>
      <c r="C4" s="11" t="s">
        <v>45</v>
      </c>
      <c r="D4" s="11" t="s">
        <v>46</v>
      </c>
      <c r="E4" s="11" t="s">
        <v>47</v>
      </c>
      <c r="F4" s="6" t="s">
        <v>40</v>
      </c>
      <c r="G4" s="7" t="s">
        <v>41</v>
      </c>
      <c r="H4" s="7" t="s">
        <v>42</v>
      </c>
      <c r="I4" s="56" t="s">
        <v>43</v>
      </c>
    </row>
    <row r="5" spans="1:14" x14ac:dyDescent="0.25">
      <c r="A5" s="1" t="s">
        <v>20</v>
      </c>
      <c r="B5" s="2">
        <v>1</v>
      </c>
      <c r="C5" s="2">
        <v>1</v>
      </c>
      <c r="D5" s="2">
        <v>1</v>
      </c>
      <c r="E5" s="2">
        <v>1</v>
      </c>
      <c r="F5" s="13">
        <f>AVERAGE(B5:E5)</f>
        <v>1</v>
      </c>
      <c r="G5" s="13">
        <f>STDEV(B5:E5)</f>
        <v>0</v>
      </c>
      <c r="H5" s="13">
        <f>G5/SQRT(COUNT(B5:E5))</f>
        <v>0</v>
      </c>
      <c r="I5" s="60"/>
    </row>
    <row r="6" spans="1:14" x14ac:dyDescent="0.25">
      <c r="A6" s="1" t="s">
        <v>362</v>
      </c>
      <c r="B6" s="2">
        <v>0.81499999999999995</v>
      </c>
      <c r="C6" s="2">
        <v>1.5189999999999999</v>
      </c>
      <c r="D6" s="2">
        <v>0.95699999999999996</v>
      </c>
      <c r="E6" s="2">
        <v>1.94068</v>
      </c>
      <c r="F6" s="13">
        <f>AVERAGE(B6:E6)</f>
        <v>1.3079199999999997</v>
      </c>
      <c r="G6" s="13">
        <f>STDEV(B6:E6)</f>
        <v>0.51995350971665477</v>
      </c>
      <c r="H6" s="13">
        <f>G6/SQRT(COUNT(B6:E6))</f>
        <v>0.25997675485832739</v>
      </c>
      <c r="I6" s="2">
        <v>0.28100000000000003</v>
      </c>
    </row>
    <row r="9" spans="1:14" ht="15.5" x14ac:dyDescent="0.3">
      <c r="A9" s="112" t="s">
        <v>687</v>
      </c>
      <c r="B9" s="38" t="s">
        <v>613</v>
      </c>
    </row>
    <row r="10" spans="1:14" ht="15.5" x14ac:dyDescent="0.3">
      <c r="B10" s="180" t="s">
        <v>614</v>
      </c>
      <c r="C10" s="181"/>
      <c r="D10" s="181"/>
      <c r="E10" s="181"/>
      <c r="F10" s="182"/>
      <c r="N10" s="38"/>
    </row>
    <row r="11" spans="1:14" x14ac:dyDescent="0.3">
      <c r="B11" s="11" t="s">
        <v>44</v>
      </c>
      <c r="C11" s="11" t="s">
        <v>45</v>
      </c>
      <c r="D11" s="11" t="s">
        <v>46</v>
      </c>
      <c r="E11" s="11" t="s">
        <v>47</v>
      </c>
      <c r="F11" s="6" t="s">
        <v>40</v>
      </c>
      <c r="G11" s="7" t="s">
        <v>41</v>
      </c>
      <c r="H11" s="7" t="s">
        <v>42</v>
      </c>
      <c r="I11" s="56" t="s">
        <v>43</v>
      </c>
    </row>
    <row r="12" spans="1:14" x14ac:dyDescent="0.25">
      <c r="A12" s="74" t="s">
        <v>20</v>
      </c>
      <c r="B12" s="49">
        <v>1</v>
      </c>
      <c r="C12" s="50">
        <v>1</v>
      </c>
      <c r="D12" s="50">
        <v>1</v>
      </c>
      <c r="E12" s="50">
        <v>1</v>
      </c>
      <c r="F12" s="12">
        <f>AVERAGE(B12:E12)</f>
        <v>1</v>
      </c>
      <c r="G12" s="13">
        <f>STDEV(B12:E12)</f>
        <v>0</v>
      </c>
      <c r="H12" s="14">
        <f>G12/SQRT(COUNT(B12:E12))</f>
        <v>0</v>
      </c>
      <c r="I12" s="15"/>
    </row>
    <row r="13" spans="1:14" x14ac:dyDescent="0.25">
      <c r="A13" s="76" t="s">
        <v>362</v>
      </c>
      <c r="B13" s="52">
        <v>1.143</v>
      </c>
      <c r="C13" s="53">
        <v>1.534</v>
      </c>
      <c r="D13" s="53">
        <v>1.591</v>
      </c>
      <c r="E13" s="53">
        <v>1.2623599999999999</v>
      </c>
      <c r="F13" s="17">
        <f>AVERAGE(B13:E13)</f>
        <v>1.38259</v>
      </c>
      <c r="G13" s="18">
        <f>STDEV(B13:E13)</f>
        <v>0.21464570591247931</v>
      </c>
      <c r="H13" s="19">
        <f>G13/SQRT(COUNT(B13:E13))</f>
        <v>0.10732285295623965</v>
      </c>
      <c r="I13" s="104">
        <v>1.1900000000000001E-2</v>
      </c>
    </row>
    <row r="16" spans="1:14" ht="15.5" x14ac:dyDescent="0.3">
      <c r="A16" s="112" t="s">
        <v>687</v>
      </c>
      <c r="B16" s="38" t="s">
        <v>364</v>
      </c>
    </row>
    <row r="17" spans="1:11" x14ac:dyDescent="0.3">
      <c r="B17" s="180" t="s">
        <v>363</v>
      </c>
      <c r="C17" s="181"/>
      <c r="D17" s="181"/>
      <c r="E17" s="181"/>
      <c r="F17" s="182"/>
    </row>
    <row r="18" spans="1:11" x14ac:dyDescent="0.3">
      <c r="B18" s="11" t="s">
        <v>44</v>
      </c>
      <c r="C18" s="11" t="s">
        <v>45</v>
      </c>
      <c r="D18" s="11" t="s">
        <v>46</v>
      </c>
      <c r="E18" s="11" t="s">
        <v>47</v>
      </c>
      <c r="F18" s="11" t="s">
        <v>48</v>
      </c>
      <c r="G18" s="11" t="s">
        <v>234</v>
      </c>
      <c r="H18" s="6" t="s">
        <v>40</v>
      </c>
      <c r="I18" s="7" t="s">
        <v>41</v>
      </c>
      <c r="J18" s="7" t="s">
        <v>42</v>
      </c>
      <c r="K18" s="56" t="s">
        <v>43</v>
      </c>
    </row>
    <row r="19" spans="1:11" x14ac:dyDescent="0.25">
      <c r="A19" s="74" t="s">
        <v>20</v>
      </c>
      <c r="B19" s="49">
        <v>1</v>
      </c>
      <c r="C19" s="50">
        <v>1</v>
      </c>
      <c r="D19" s="50">
        <v>1</v>
      </c>
      <c r="E19" s="50">
        <v>1</v>
      </c>
      <c r="F19" s="50">
        <v>1</v>
      </c>
      <c r="G19" s="50">
        <v>1</v>
      </c>
      <c r="H19" s="12">
        <f>AVERAGE(B19:G19)</f>
        <v>1</v>
      </c>
      <c r="I19" s="13">
        <f>STDEV(B19:G19)</f>
        <v>0</v>
      </c>
      <c r="J19" s="14">
        <f>I19/SQRT(COUNT(B19:G19))</f>
        <v>0</v>
      </c>
      <c r="K19" s="15"/>
    </row>
    <row r="20" spans="1:11" x14ac:dyDescent="0.25">
      <c r="A20" s="76" t="s">
        <v>362</v>
      </c>
      <c r="B20" s="52">
        <v>3.4169999999999998</v>
      </c>
      <c r="C20" s="53">
        <v>5.3819999999999997</v>
      </c>
      <c r="D20" s="53">
        <v>7.56</v>
      </c>
      <c r="E20" s="53">
        <v>5.6574299999999997</v>
      </c>
      <c r="F20" s="53">
        <v>3.9736799999999999</v>
      </c>
      <c r="G20" s="53">
        <v>5.3247900000000001</v>
      </c>
      <c r="H20" s="17">
        <f>AVERAGE(B20:G20)</f>
        <v>5.21915</v>
      </c>
      <c r="I20" s="18">
        <f>STDEV(B20:G20)</f>
        <v>1.449709498927283</v>
      </c>
      <c r="J20" s="19">
        <f>I20/SQRT(COUNT(B20:G20))</f>
        <v>0.59184142460628675</v>
      </c>
      <c r="K20" s="104" t="s">
        <v>49</v>
      </c>
    </row>
  </sheetData>
  <mergeCells count="3">
    <mergeCell ref="B3:F3"/>
    <mergeCell ref="B10:F10"/>
    <mergeCell ref="B17:F17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419FE-7CA8-486C-8D94-7B250481633A}">
  <dimension ref="A2:N8"/>
  <sheetViews>
    <sheetView zoomScale="90" zoomScaleNormal="90" workbookViewId="0">
      <selection activeCell="K7" sqref="K7"/>
    </sheetView>
  </sheetViews>
  <sheetFormatPr defaultRowHeight="14" x14ac:dyDescent="0.3"/>
  <cols>
    <col min="1" max="1" width="11.4140625" customWidth="1"/>
  </cols>
  <sheetData>
    <row r="2" spans="1:14" ht="15.5" x14ac:dyDescent="0.3">
      <c r="A2" s="112" t="s">
        <v>688</v>
      </c>
      <c r="B2" s="38" t="s">
        <v>365</v>
      </c>
    </row>
    <row r="3" spans="1:14" ht="15.5" x14ac:dyDescent="0.3">
      <c r="B3" s="180" t="s">
        <v>366</v>
      </c>
      <c r="C3" s="181"/>
      <c r="D3" s="181"/>
      <c r="E3" s="181"/>
      <c r="F3" s="182"/>
      <c r="N3" s="38"/>
    </row>
    <row r="4" spans="1:14" x14ac:dyDescent="0.3">
      <c r="B4" s="11" t="s">
        <v>44</v>
      </c>
      <c r="C4" s="11" t="s">
        <v>45</v>
      </c>
      <c r="D4" s="11" t="s">
        <v>46</v>
      </c>
      <c r="E4" s="6" t="s">
        <v>40</v>
      </c>
      <c r="F4" s="7" t="s">
        <v>41</v>
      </c>
      <c r="G4" s="7" t="s">
        <v>42</v>
      </c>
      <c r="H4" s="176" t="s">
        <v>43</v>
      </c>
      <c r="I4" s="178"/>
    </row>
    <row r="5" spans="1:14" x14ac:dyDescent="0.25">
      <c r="A5" s="74" t="s">
        <v>14</v>
      </c>
      <c r="B5" s="49">
        <v>1</v>
      </c>
      <c r="C5" s="50">
        <v>1</v>
      </c>
      <c r="D5" s="50">
        <v>1</v>
      </c>
      <c r="E5" s="12">
        <f>AVERAGE(B5:D5)</f>
        <v>1</v>
      </c>
      <c r="F5" s="13">
        <f>STDEV(B5:D5)</f>
        <v>0</v>
      </c>
      <c r="G5" s="13">
        <f>F5/SQRT(COUNT(B5:D5))</f>
        <v>0</v>
      </c>
      <c r="H5" s="113" t="s">
        <v>326</v>
      </c>
      <c r="I5" s="82"/>
    </row>
    <row r="6" spans="1:14" x14ac:dyDescent="0.25">
      <c r="A6" s="75" t="s">
        <v>367</v>
      </c>
      <c r="B6" s="61">
        <v>1.522824</v>
      </c>
      <c r="C6" s="2">
        <v>0.72824599999999995</v>
      </c>
      <c r="D6" s="2">
        <v>0.82740599999999997</v>
      </c>
      <c r="E6" s="91">
        <f>AVERAGE(B6:D6)</f>
        <v>1.0261586666666667</v>
      </c>
      <c r="F6" s="35">
        <f>STDEV(B6:D6)</f>
        <v>0.43297288183133736</v>
      </c>
      <c r="G6" s="35">
        <f>F6/SQRT(COUNT(B6:D6))</f>
        <v>0.24997700987713067</v>
      </c>
      <c r="H6" s="58">
        <v>0.92169999999999996</v>
      </c>
      <c r="I6" s="103"/>
    </row>
    <row r="7" spans="1:14" x14ac:dyDescent="0.25">
      <c r="A7" s="75" t="s">
        <v>31</v>
      </c>
      <c r="B7" s="61">
        <v>2.3769260000000001</v>
      </c>
      <c r="C7" s="2">
        <v>1.3856729999999999</v>
      </c>
      <c r="D7" s="2">
        <v>0.904528</v>
      </c>
      <c r="E7" s="91">
        <f>AVERAGE(B7:D7)</f>
        <v>1.555709</v>
      </c>
      <c r="F7" s="35">
        <f>STDEV(B7:D7)</f>
        <v>0.75078169168740405</v>
      </c>
      <c r="G7" s="35">
        <f>F7/SQRT(COUNT(B7:D7))</f>
        <v>0.43346401179836536</v>
      </c>
      <c r="H7" s="58">
        <v>0.26910000000000001</v>
      </c>
      <c r="I7" s="83" t="s">
        <v>31</v>
      </c>
    </row>
    <row r="8" spans="1:14" x14ac:dyDescent="0.25">
      <c r="A8" s="76" t="s">
        <v>34</v>
      </c>
      <c r="B8" s="52">
        <v>0.55274500000000004</v>
      </c>
      <c r="C8" s="53">
        <v>0.98847700000000005</v>
      </c>
      <c r="D8" s="53">
        <v>0.70805200000000001</v>
      </c>
      <c r="E8" s="17">
        <f>AVERAGE(B8:D8)</f>
        <v>0.74975800000000004</v>
      </c>
      <c r="F8" s="18">
        <f>STDEV(B8:D8)</f>
        <v>0.22083961778403779</v>
      </c>
      <c r="G8" s="18">
        <f>F8/SQRT(COUNT(B8:D8))</f>
        <v>0.12750181277534831</v>
      </c>
      <c r="H8" s="157"/>
      <c r="I8" s="84">
        <v>0.14899999999999999</v>
      </c>
    </row>
  </sheetData>
  <mergeCells count="2">
    <mergeCell ref="B3:F3"/>
    <mergeCell ref="H4:I4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76D79-F4DB-431C-9B64-07A9B7629F2E}">
  <dimension ref="A2:B2"/>
  <sheetViews>
    <sheetView zoomScale="95" zoomScaleNormal="95" workbookViewId="0">
      <selection activeCell="A2" sqref="A2"/>
    </sheetView>
  </sheetViews>
  <sheetFormatPr defaultRowHeight="14" x14ac:dyDescent="0.3"/>
  <cols>
    <col min="1" max="1" width="10.75" customWidth="1"/>
  </cols>
  <sheetData>
    <row r="2" spans="1:2" ht="15.5" x14ac:dyDescent="0.3">
      <c r="A2" s="112" t="s">
        <v>689</v>
      </c>
      <c r="B2" s="38" t="s">
        <v>690</v>
      </c>
    </row>
  </sheetData>
  <phoneticPr fontId="1" type="noConversion"/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77DEF-4FE3-4452-9BFB-A7A33F0DD66C}">
  <dimension ref="A2:N17"/>
  <sheetViews>
    <sheetView topLeftCell="A7" zoomScale="92" zoomScaleNormal="92" workbookViewId="0">
      <selection activeCell="A11" sqref="A11"/>
    </sheetView>
  </sheetViews>
  <sheetFormatPr defaultRowHeight="14" x14ac:dyDescent="0.3"/>
  <cols>
    <col min="1" max="1" width="10.6640625" customWidth="1"/>
  </cols>
  <sheetData>
    <row r="2" spans="1:14" ht="15.5" x14ac:dyDescent="0.3">
      <c r="A2" s="112" t="s">
        <v>691</v>
      </c>
      <c r="B2" s="38" t="s">
        <v>371</v>
      </c>
    </row>
    <row r="3" spans="1:14" ht="15.5" x14ac:dyDescent="0.3">
      <c r="B3" s="180" t="s">
        <v>245</v>
      </c>
      <c r="C3" s="181"/>
      <c r="D3" s="181"/>
      <c r="E3" s="181"/>
      <c r="F3" s="182"/>
      <c r="N3" s="38"/>
    </row>
    <row r="4" spans="1:14" x14ac:dyDescent="0.3">
      <c r="B4" s="11" t="s">
        <v>44</v>
      </c>
      <c r="C4" s="11" t="s">
        <v>45</v>
      </c>
      <c r="D4" s="11" t="s">
        <v>46</v>
      </c>
      <c r="E4" s="6" t="s">
        <v>40</v>
      </c>
      <c r="F4" s="7" t="s">
        <v>41</v>
      </c>
      <c r="G4" s="7" t="s">
        <v>42</v>
      </c>
      <c r="H4" s="183" t="s">
        <v>43</v>
      </c>
      <c r="I4" s="185"/>
    </row>
    <row r="5" spans="1:14" x14ac:dyDescent="0.25">
      <c r="A5" s="74" t="s">
        <v>14</v>
      </c>
      <c r="B5" s="49">
        <v>1</v>
      </c>
      <c r="C5" s="50">
        <v>1</v>
      </c>
      <c r="D5" s="50">
        <v>1</v>
      </c>
      <c r="E5" s="12">
        <f t="shared" ref="E5:E8" si="0">AVERAGE(B5:D5)</f>
        <v>1</v>
      </c>
      <c r="F5" s="13">
        <f t="shared" ref="F5:F8" si="1">STDEV(B5:D5)</f>
        <v>0</v>
      </c>
      <c r="G5" s="13">
        <f t="shared" ref="G5:G8" si="2">F5/SQRT(COUNT(B5:D5))</f>
        <v>0</v>
      </c>
      <c r="H5" s="113" t="s">
        <v>326</v>
      </c>
      <c r="I5" s="96"/>
    </row>
    <row r="6" spans="1:14" x14ac:dyDescent="0.25">
      <c r="A6" s="75" t="s">
        <v>31</v>
      </c>
      <c r="B6" s="61">
        <v>1.3935</v>
      </c>
      <c r="C6" s="2">
        <v>1.9514469999999999</v>
      </c>
      <c r="D6" s="2">
        <v>2.1652469999999999</v>
      </c>
      <c r="E6" s="91">
        <f t="shared" si="0"/>
        <v>1.8367313333333335</v>
      </c>
      <c r="F6" s="35">
        <f t="shared" si="1"/>
        <v>0.39845717603819397</v>
      </c>
      <c r="G6" s="35">
        <f t="shared" si="2"/>
        <v>0.23004935784618941</v>
      </c>
      <c r="H6" s="58">
        <v>2.1999999999999999E-2</v>
      </c>
      <c r="I6" s="97"/>
    </row>
    <row r="7" spans="1:14" x14ac:dyDescent="0.25">
      <c r="A7" s="75" t="s">
        <v>35</v>
      </c>
      <c r="B7" s="61">
        <v>0.593781</v>
      </c>
      <c r="C7" s="2">
        <v>0.78096900000000002</v>
      </c>
      <c r="D7" s="2">
        <v>1.3167340000000001</v>
      </c>
      <c r="E7" s="91">
        <f t="shared" si="0"/>
        <v>0.89716133333333337</v>
      </c>
      <c r="F7" s="35">
        <f t="shared" si="1"/>
        <v>0.37522093997581391</v>
      </c>
      <c r="G7" s="35">
        <f t="shared" si="2"/>
        <v>0.21663391070062057</v>
      </c>
      <c r="H7" s="58">
        <v>0.65969999999999995</v>
      </c>
      <c r="I7" s="83" t="s">
        <v>35</v>
      </c>
    </row>
    <row r="8" spans="1:14" x14ac:dyDescent="0.25">
      <c r="A8" s="76" t="s">
        <v>36</v>
      </c>
      <c r="B8" s="52">
        <v>1.4480219999999999</v>
      </c>
      <c r="C8" s="53">
        <v>4.2660080000000002</v>
      </c>
      <c r="D8" s="53">
        <v>2.717406</v>
      </c>
      <c r="E8" s="17">
        <f t="shared" si="0"/>
        <v>2.8104786666666666</v>
      </c>
      <c r="F8" s="18">
        <f t="shared" si="1"/>
        <v>1.4112966254509833</v>
      </c>
      <c r="G8" s="18">
        <f t="shared" si="2"/>
        <v>0.81481248661053574</v>
      </c>
      <c r="H8" s="156"/>
      <c r="I8" s="84">
        <v>0.31419999999999998</v>
      </c>
    </row>
    <row r="11" spans="1:14" ht="15.5" x14ac:dyDescent="0.3">
      <c r="A11" s="112" t="s">
        <v>691</v>
      </c>
      <c r="B11" s="38" t="s">
        <v>372</v>
      </c>
    </row>
    <row r="12" spans="1:14" ht="15.5" x14ac:dyDescent="0.3">
      <c r="B12" s="180" t="s">
        <v>373</v>
      </c>
      <c r="C12" s="181"/>
      <c r="D12" s="181"/>
      <c r="E12" s="181"/>
      <c r="F12" s="182"/>
      <c r="N12" s="38"/>
    </row>
    <row r="13" spans="1:14" x14ac:dyDescent="0.3">
      <c r="B13" s="9" t="s">
        <v>44</v>
      </c>
      <c r="C13" s="9" t="s">
        <v>45</v>
      </c>
      <c r="D13" s="77" t="s">
        <v>46</v>
      </c>
      <c r="E13" s="6" t="s">
        <v>40</v>
      </c>
      <c r="F13" s="7" t="s">
        <v>41</v>
      </c>
      <c r="G13" s="7" t="s">
        <v>42</v>
      </c>
      <c r="H13" s="176" t="s">
        <v>43</v>
      </c>
      <c r="I13" s="178"/>
    </row>
    <row r="14" spans="1:14" x14ac:dyDescent="0.25">
      <c r="A14" s="74" t="s">
        <v>14</v>
      </c>
      <c r="B14" s="49">
        <v>1</v>
      </c>
      <c r="C14" s="50">
        <v>1</v>
      </c>
      <c r="D14" s="50">
        <v>1</v>
      </c>
      <c r="E14" s="12">
        <f t="shared" ref="E14:E17" si="3">AVERAGE(B14:D14)</f>
        <v>1</v>
      </c>
      <c r="F14" s="13">
        <f t="shared" ref="F14:F17" si="4">STDEV(B14:D14)</f>
        <v>0</v>
      </c>
      <c r="G14" s="13">
        <f t="shared" ref="G14:G17" si="5">F14/SQRT(COUNT(B14:D14))</f>
        <v>0</v>
      </c>
      <c r="H14" s="113" t="s">
        <v>326</v>
      </c>
      <c r="I14" s="96"/>
    </row>
    <row r="15" spans="1:14" x14ac:dyDescent="0.25">
      <c r="A15" s="75" t="s">
        <v>31</v>
      </c>
      <c r="B15" s="61">
        <v>2.3131200000000001</v>
      </c>
      <c r="C15" s="2">
        <v>2.0505499999999999</v>
      </c>
      <c r="D15" s="2">
        <v>2.8023129999999998</v>
      </c>
      <c r="E15" s="91">
        <f t="shared" si="3"/>
        <v>2.3886609999999999</v>
      </c>
      <c r="F15" s="35">
        <f t="shared" si="4"/>
        <v>0.38153208784190124</v>
      </c>
      <c r="G15" s="35">
        <f t="shared" si="5"/>
        <v>0.22027765362000162</v>
      </c>
      <c r="H15" s="58">
        <v>3.2000000000000002E-3</v>
      </c>
      <c r="I15" s="97"/>
    </row>
    <row r="16" spans="1:14" x14ac:dyDescent="0.25">
      <c r="A16" s="75" t="s">
        <v>35</v>
      </c>
      <c r="B16" s="61">
        <v>2.3767900000000002</v>
      </c>
      <c r="C16" s="2">
        <v>2.7470110000000001</v>
      </c>
      <c r="D16" s="2">
        <v>9.0866340000000001</v>
      </c>
      <c r="E16" s="91">
        <f t="shared" si="3"/>
        <v>4.7368116666666671</v>
      </c>
      <c r="F16" s="35">
        <f t="shared" si="4"/>
        <v>3.7716019999311081</v>
      </c>
      <c r="G16" s="35">
        <f t="shared" si="5"/>
        <v>2.1775354299363561</v>
      </c>
      <c r="H16" s="58">
        <v>0.1613</v>
      </c>
      <c r="I16" s="83" t="s">
        <v>35</v>
      </c>
    </row>
    <row r="17" spans="1:9" x14ac:dyDescent="0.25">
      <c r="A17" s="76" t="s">
        <v>36</v>
      </c>
      <c r="B17" s="52">
        <v>2.8532109999999999</v>
      </c>
      <c r="C17" s="53">
        <v>6.076956</v>
      </c>
      <c r="D17" s="53">
        <v>6.1988669999999999</v>
      </c>
      <c r="E17" s="17">
        <f t="shared" si="3"/>
        <v>5.0430113333333333</v>
      </c>
      <c r="F17" s="18">
        <f t="shared" si="4"/>
        <v>1.8974020917771564</v>
      </c>
      <c r="G17" s="18">
        <f t="shared" si="5"/>
        <v>1.0954656084485004</v>
      </c>
      <c r="H17" s="156"/>
      <c r="I17" s="84">
        <v>7.6399999999999996E-2</v>
      </c>
    </row>
  </sheetData>
  <mergeCells count="4">
    <mergeCell ref="B3:F3"/>
    <mergeCell ref="B12:F12"/>
    <mergeCell ref="H4:I4"/>
    <mergeCell ref="H13:I13"/>
  </mergeCells>
  <phoneticPr fontId="1" type="noConversion"/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EE20E-6DE4-4F8C-B803-032DCADFBE72}">
  <dimension ref="A2:O10"/>
  <sheetViews>
    <sheetView workbookViewId="0">
      <selection activeCell="C13" sqref="C13"/>
    </sheetView>
  </sheetViews>
  <sheetFormatPr defaultRowHeight="14" x14ac:dyDescent="0.3"/>
  <cols>
    <col min="1" max="1" width="10.9140625" customWidth="1"/>
  </cols>
  <sheetData>
    <row r="2" spans="1:15" ht="18.5" x14ac:dyDescent="0.3">
      <c r="A2" s="112" t="s">
        <v>692</v>
      </c>
      <c r="B2" s="38" t="s">
        <v>374</v>
      </c>
    </row>
    <row r="3" spans="1:15" ht="15.5" x14ac:dyDescent="0.3">
      <c r="C3" s="180" t="s">
        <v>375</v>
      </c>
      <c r="D3" s="181"/>
      <c r="E3" s="181"/>
      <c r="F3" s="181"/>
      <c r="G3" s="182"/>
      <c r="O3" s="38"/>
    </row>
    <row r="4" spans="1:15" x14ac:dyDescent="0.3">
      <c r="C4" s="11" t="s">
        <v>44</v>
      </c>
      <c r="D4" s="11" t="s">
        <v>45</v>
      </c>
      <c r="E4" s="11" t="s">
        <v>46</v>
      </c>
      <c r="F4" s="11" t="s">
        <v>47</v>
      </c>
      <c r="G4" s="6" t="s">
        <v>40</v>
      </c>
      <c r="H4" s="7" t="s">
        <v>41</v>
      </c>
      <c r="I4" s="7" t="s">
        <v>42</v>
      </c>
      <c r="J4" s="183" t="s">
        <v>43</v>
      </c>
      <c r="K4" s="184"/>
      <c r="L4" s="184"/>
      <c r="M4" s="184"/>
      <c r="N4" s="185"/>
    </row>
    <row r="5" spans="1:15" ht="16.5" x14ac:dyDescent="0.25">
      <c r="A5" s="149" t="s">
        <v>478</v>
      </c>
      <c r="B5" s="74" t="s">
        <v>20</v>
      </c>
      <c r="C5" s="49">
        <v>11.273</v>
      </c>
      <c r="D5" s="50">
        <v>11.159000000000001</v>
      </c>
      <c r="E5" s="50">
        <v>9.6940000000000008</v>
      </c>
      <c r="F5" s="50">
        <v>7.1020000000000003</v>
      </c>
      <c r="G5" s="12">
        <f>AVERAGE(C5:F5)</f>
        <v>9.8070000000000022</v>
      </c>
      <c r="H5" s="13">
        <f>STDEV(C5:F5)</f>
        <v>1.9413787197075361</v>
      </c>
      <c r="I5" s="13">
        <f>H5/SQRT(COUNT(C5:F5))</f>
        <v>0.97068935985376803</v>
      </c>
      <c r="J5" s="151" t="s">
        <v>478</v>
      </c>
      <c r="K5" s="95"/>
      <c r="L5" s="95"/>
      <c r="M5" s="95"/>
      <c r="N5" s="96"/>
    </row>
    <row r="6" spans="1:15" ht="16.5" x14ac:dyDescent="0.25">
      <c r="A6" s="158" t="s">
        <v>478</v>
      </c>
      <c r="B6" s="75" t="s">
        <v>37</v>
      </c>
      <c r="C6" s="61">
        <v>17.035</v>
      </c>
      <c r="D6" s="2">
        <v>15.173999999999999</v>
      </c>
      <c r="E6" s="2">
        <v>13.574999999999999</v>
      </c>
      <c r="F6" s="2">
        <v>12.785</v>
      </c>
      <c r="G6" s="91">
        <f t="shared" ref="G6:G10" si="0">AVERAGE(C6:F6)</f>
        <v>14.642250000000001</v>
      </c>
      <c r="H6" s="35">
        <f t="shared" ref="H6:H10" si="1">STDEV(C6:F6)</f>
        <v>1.8793980197570272</v>
      </c>
      <c r="I6" s="35">
        <f t="shared" ref="I6:I10" si="2">H6/SQRT(COUNT(C6:F6))</f>
        <v>0.93969900987851362</v>
      </c>
      <c r="J6" s="58">
        <v>1.2800000000000001E-2</v>
      </c>
      <c r="K6" s="78" t="s">
        <v>571</v>
      </c>
      <c r="L6" s="79"/>
      <c r="M6" s="79"/>
      <c r="N6" s="103"/>
    </row>
    <row r="7" spans="1:15" ht="16.5" x14ac:dyDescent="0.25">
      <c r="A7" s="150" t="s">
        <v>478</v>
      </c>
      <c r="B7" s="76" t="s">
        <v>21</v>
      </c>
      <c r="C7" s="61">
        <v>8.5299999999999994</v>
      </c>
      <c r="D7" s="2">
        <v>7.7270000000000003</v>
      </c>
      <c r="E7" s="2">
        <v>11.51</v>
      </c>
      <c r="F7" s="2">
        <v>7.7549999999999999</v>
      </c>
      <c r="G7" s="91">
        <f t="shared" si="0"/>
        <v>8.8804999999999996</v>
      </c>
      <c r="H7" s="35">
        <f t="shared" si="1"/>
        <v>1.792059615823834</v>
      </c>
      <c r="I7" s="35">
        <f t="shared" si="2"/>
        <v>0.896029807911917</v>
      </c>
      <c r="J7" s="58">
        <v>0.97450000000000003</v>
      </c>
      <c r="K7" s="3">
        <v>2.7000000000000001E-3</v>
      </c>
      <c r="L7" s="78" t="s">
        <v>572</v>
      </c>
      <c r="M7" s="79"/>
      <c r="N7" s="103"/>
    </row>
    <row r="8" spans="1:15" ht="16.5" x14ac:dyDescent="0.25">
      <c r="A8" s="149" t="s">
        <v>479</v>
      </c>
      <c r="B8" s="74" t="s">
        <v>20</v>
      </c>
      <c r="C8" s="61">
        <v>14.946</v>
      </c>
      <c r="D8" s="2">
        <v>14.215999999999999</v>
      </c>
      <c r="E8" s="2">
        <v>14.845000000000001</v>
      </c>
      <c r="F8" s="2">
        <v>14.676</v>
      </c>
      <c r="G8" s="91">
        <f t="shared" si="0"/>
        <v>14.67075</v>
      </c>
      <c r="H8" s="35">
        <f t="shared" si="1"/>
        <v>0.32298129460801123</v>
      </c>
      <c r="I8" s="35">
        <f t="shared" si="2"/>
        <v>0.16149064730400561</v>
      </c>
      <c r="J8" s="58">
        <v>1.2200000000000001E-2</v>
      </c>
      <c r="K8" s="3" t="s">
        <v>430</v>
      </c>
      <c r="L8" s="3">
        <v>2.5999999999999999E-3</v>
      </c>
      <c r="M8" s="78" t="s">
        <v>479</v>
      </c>
      <c r="N8" s="103"/>
    </row>
    <row r="9" spans="1:15" ht="16.5" x14ac:dyDescent="0.25">
      <c r="A9" s="158" t="s">
        <v>479</v>
      </c>
      <c r="B9" s="75" t="s">
        <v>37</v>
      </c>
      <c r="C9" s="61">
        <v>18.733000000000001</v>
      </c>
      <c r="D9" s="2">
        <v>22.850999999999999</v>
      </c>
      <c r="E9" s="2">
        <v>18.747</v>
      </c>
      <c r="F9" s="2">
        <v>19.93</v>
      </c>
      <c r="G9" s="91">
        <f t="shared" si="0"/>
        <v>20.065249999999999</v>
      </c>
      <c r="H9" s="35">
        <f t="shared" si="1"/>
        <v>1.940048861068538</v>
      </c>
      <c r="I9" s="35">
        <f t="shared" si="2"/>
        <v>0.97002443053426901</v>
      </c>
      <c r="J9" s="58" t="s">
        <v>49</v>
      </c>
      <c r="K9" s="3">
        <v>4.7999999999999996E-3</v>
      </c>
      <c r="L9" s="3" t="s">
        <v>49</v>
      </c>
      <c r="M9" s="3">
        <v>5.0000000000000001E-3</v>
      </c>
      <c r="N9" s="152" t="s">
        <v>573</v>
      </c>
    </row>
    <row r="10" spans="1:15" ht="16.5" x14ac:dyDescent="0.25">
      <c r="A10" s="150" t="s">
        <v>479</v>
      </c>
      <c r="B10" s="76" t="s">
        <v>21</v>
      </c>
      <c r="C10" s="52">
        <v>8.8170000000000002</v>
      </c>
      <c r="D10" s="53">
        <v>13.196</v>
      </c>
      <c r="E10" s="53">
        <v>13.127000000000001</v>
      </c>
      <c r="F10" s="53">
        <v>13.01</v>
      </c>
      <c r="G10" s="17">
        <f t="shared" si="0"/>
        <v>12.0375</v>
      </c>
      <c r="H10" s="18">
        <f t="shared" si="1"/>
        <v>2.1483721744614055</v>
      </c>
      <c r="I10" s="18">
        <f t="shared" si="2"/>
        <v>1.0741860872307027</v>
      </c>
      <c r="J10" s="59">
        <v>0.50570000000000004</v>
      </c>
      <c r="K10" s="80">
        <v>0.34460000000000002</v>
      </c>
      <c r="L10" s="80">
        <v>0.1731</v>
      </c>
      <c r="M10" s="80">
        <v>0.33360000000000001</v>
      </c>
      <c r="N10" s="84" t="s">
        <v>49</v>
      </c>
    </row>
  </sheetData>
  <mergeCells count="2">
    <mergeCell ref="C3:G3"/>
    <mergeCell ref="J4:N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678C4-151A-4208-9291-DF8A45A2E456}">
  <dimension ref="A2:N6"/>
  <sheetViews>
    <sheetView workbookViewId="0">
      <selection activeCell="E9" sqref="E9"/>
    </sheetView>
  </sheetViews>
  <sheetFormatPr defaultRowHeight="14" x14ac:dyDescent="0.3"/>
  <cols>
    <col min="1" max="1" width="10.1640625" customWidth="1"/>
  </cols>
  <sheetData>
    <row r="2" spans="1:14" ht="15.5" x14ac:dyDescent="0.3">
      <c r="A2" s="112" t="s">
        <v>693</v>
      </c>
      <c r="B2" s="38" t="s">
        <v>376</v>
      </c>
    </row>
    <row r="3" spans="1:14" ht="15.5" x14ac:dyDescent="0.3">
      <c r="B3" s="180" t="s">
        <v>377</v>
      </c>
      <c r="C3" s="181"/>
      <c r="D3" s="181"/>
      <c r="E3" s="181"/>
      <c r="F3" s="182"/>
      <c r="N3" s="38"/>
    </row>
    <row r="4" spans="1:14" x14ac:dyDescent="0.3">
      <c r="B4" s="11" t="s">
        <v>44</v>
      </c>
      <c r="C4" s="11" t="s">
        <v>45</v>
      </c>
      <c r="D4" s="11" t="s">
        <v>46</v>
      </c>
      <c r="E4" s="6" t="s">
        <v>40</v>
      </c>
      <c r="F4" s="7" t="s">
        <v>41</v>
      </c>
      <c r="G4" s="7" t="s">
        <v>42</v>
      </c>
      <c r="H4" s="56" t="s">
        <v>43</v>
      </c>
    </row>
    <row r="5" spans="1:14" x14ac:dyDescent="0.25">
      <c r="A5" s="74" t="s">
        <v>20</v>
      </c>
      <c r="B5" s="49">
        <v>0.63</v>
      </c>
      <c r="C5" s="50">
        <v>0.75</v>
      </c>
      <c r="D5" s="50">
        <v>0.68</v>
      </c>
      <c r="E5" s="12">
        <f>AVERAGE(B5:D5)</f>
        <v>0.68666666666666665</v>
      </c>
      <c r="F5" s="13">
        <f>STDEV(B5:D5)</f>
        <v>6.0277137733417079E-2</v>
      </c>
      <c r="G5" s="14">
        <f>F5/SQRT(COUNT(B5:D5))</f>
        <v>3.4801021696368499E-2</v>
      </c>
      <c r="H5" s="15"/>
    </row>
    <row r="6" spans="1:14" x14ac:dyDescent="0.25">
      <c r="A6" s="76" t="s">
        <v>606</v>
      </c>
      <c r="B6" s="52">
        <v>0.57999999999999996</v>
      </c>
      <c r="C6" s="53">
        <v>0.53</v>
      </c>
      <c r="D6" s="53">
        <v>0.47</v>
      </c>
      <c r="E6" s="17">
        <f>AVERAGE(B6:D6)</f>
        <v>0.52666666666666662</v>
      </c>
      <c r="F6" s="18">
        <f>STDEV(B6:D6)</f>
        <v>5.5075705472861017E-2</v>
      </c>
      <c r="G6" s="19">
        <f>F6/SQRT(COUNT(B6:D6))</f>
        <v>3.1797973380564858E-2</v>
      </c>
      <c r="H6" s="104">
        <v>2.7400000000000001E-2</v>
      </c>
    </row>
  </sheetData>
  <mergeCells count="1">
    <mergeCell ref="B3:F3"/>
  </mergeCells>
  <phoneticPr fontId="1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F15EF-3504-4BCD-B1AB-8E97F7A1E869}">
  <dimension ref="A1:R20"/>
  <sheetViews>
    <sheetView workbookViewId="0"/>
  </sheetViews>
  <sheetFormatPr defaultRowHeight="14" x14ac:dyDescent="0.3"/>
  <cols>
    <col min="1" max="1" width="10.4140625" customWidth="1"/>
  </cols>
  <sheetData>
    <row r="1" spans="1:18" ht="39" customHeight="1" x14ac:dyDescent="0.3">
      <c r="A1" s="112" t="s">
        <v>694</v>
      </c>
      <c r="B1" s="38" t="s">
        <v>480</v>
      </c>
    </row>
    <row r="2" spans="1:18" x14ac:dyDescent="0.3">
      <c r="B2" s="180" t="s">
        <v>378</v>
      </c>
      <c r="C2" s="181"/>
      <c r="D2" s="181"/>
      <c r="E2" s="181"/>
      <c r="F2" s="182"/>
    </row>
    <row r="3" spans="1:18" x14ac:dyDescent="0.3">
      <c r="B3" s="9" t="s">
        <v>44</v>
      </c>
      <c r="C3" s="9" t="s">
        <v>45</v>
      </c>
      <c r="D3" s="9" t="s">
        <v>46</v>
      </c>
      <c r="E3" s="9" t="s">
        <v>47</v>
      </c>
      <c r="F3" s="9" t="s">
        <v>48</v>
      </c>
      <c r="G3" s="77" t="s">
        <v>234</v>
      </c>
      <c r="H3" s="6" t="s">
        <v>40</v>
      </c>
      <c r="I3" s="7" t="s">
        <v>41</v>
      </c>
      <c r="J3" s="7" t="s">
        <v>42</v>
      </c>
      <c r="K3" s="56" t="s">
        <v>43</v>
      </c>
    </row>
    <row r="4" spans="1:18" ht="16.5" x14ac:dyDescent="0.25">
      <c r="A4" s="149" t="s">
        <v>478</v>
      </c>
      <c r="B4" s="49">
        <v>0.35</v>
      </c>
      <c r="C4" s="50">
        <v>0.36</v>
      </c>
      <c r="D4" s="50">
        <v>0.35</v>
      </c>
      <c r="E4" s="50">
        <v>0.33</v>
      </c>
      <c r="F4" s="50">
        <v>0.33</v>
      </c>
      <c r="G4" s="50">
        <v>0.36</v>
      </c>
      <c r="H4" s="12">
        <f>AVERAGE(B4:G4)</f>
        <v>0.34666666666666668</v>
      </c>
      <c r="I4" s="13">
        <f>STDEV(B4:G4)</f>
        <v>1.366260102127945E-2</v>
      </c>
      <c r="J4" s="14">
        <f>I4/SQRT(COUNT(B4:G4))</f>
        <v>5.5777335102271649E-3</v>
      </c>
      <c r="K4" s="15"/>
    </row>
    <row r="5" spans="1:18" ht="16.5" x14ac:dyDescent="0.25">
      <c r="A5" s="150" t="s">
        <v>479</v>
      </c>
      <c r="B5" s="52">
        <v>0.37</v>
      </c>
      <c r="C5" s="53">
        <v>0.43</v>
      </c>
      <c r="D5" s="53">
        <v>0.36</v>
      </c>
      <c r="E5" s="53">
        <v>0.42</v>
      </c>
      <c r="F5" s="53">
        <v>0.37</v>
      </c>
      <c r="G5" s="53">
        <v>0.45</v>
      </c>
      <c r="H5" s="17">
        <f>AVERAGE(B5:G5)</f>
        <v>0.40000000000000008</v>
      </c>
      <c r="I5" s="18">
        <f>STDEV(B5:G5)</f>
        <v>3.7947331922020558E-2</v>
      </c>
      <c r="J5" s="19">
        <f>I5/SQRT(COUNT(B5:G5))</f>
        <v>1.5491933384829671E-2</v>
      </c>
      <c r="K5" s="104">
        <v>8.8999999999999999E-3</v>
      </c>
      <c r="Q5" s="2"/>
      <c r="R5" s="2"/>
    </row>
    <row r="6" spans="1:18" x14ac:dyDescent="0.25">
      <c r="Q6" s="2"/>
      <c r="R6" s="2"/>
    </row>
    <row r="7" spans="1:18" x14ac:dyDescent="0.25">
      <c r="Q7" s="2"/>
      <c r="R7" s="2"/>
    </row>
    <row r="8" spans="1:18" x14ac:dyDescent="0.3">
      <c r="B8" s="180" t="s">
        <v>481</v>
      </c>
      <c r="C8" s="181"/>
      <c r="D8" s="181"/>
      <c r="E8" s="181"/>
      <c r="F8" s="182"/>
      <c r="Q8" s="2"/>
      <c r="R8" s="2"/>
    </row>
    <row r="9" spans="1:18" x14ac:dyDescent="0.3">
      <c r="B9" s="11" t="s">
        <v>44</v>
      </c>
      <c r="C9" s="11" t="s">
        <v>45</v>
      </c>
      <c r="D9" s="11" t="s">
        <v>46</v>
      </c>
      <c r="E9" s="11" t="s">
        <v>47</v>
      </c>
      <c r="F9" s="11" t="s">
        <v>48</v>
      </c>
      <c r="G9" s="11" t="s">
        <v>234</v>
      </c>
      <c r="H9" s="11" t="s">
        <v>235</v>
      </c>
      <c r="I9" s="11" t="s">
        <v>236</v>
      </c>
      <c r="J9" s="11" t="s">
        <v>237</v>
      </c>
      <c r="K9" s="6" t="s">
        <v>40</v>
      </c>
      <c r="L9" s="7" t="s">
        <v>41</v>
      </c>
      <c r="M9" s="7" t="s">
        <v>42</v>
      </c>
      <c r="N9" s="56" t="s">
        <v>43</v>
      </c>
      <c r="Q9" s="2"/>
      <c r="R9" s="2"/>
    </row>
    <row r="10" spans="1:18" ht="16.5" x14ac:dyDescent="0.25">
      <c r="A10" s="149" t="s">
        <v>478</v>
      </c>
      <c r="B10" s="49">
        <v>153.5</v>
      </c>
      <c r="C10" s="50">
        <v>153.5</v>
      </c>
      <c r="D10" s="50">
        <v>52.333333330000002</v>
      </c>
      <c r="E10" s="50">
        <v>95.666666669999998</v>
      </c>
      <c r="F10" s="50">
        <v>85.666666669999998</v>
      </c>
      <c r="G10" s="50">
        <v>100</v>
      </c>
      <c r="H10" s="50">
        <v>162.5</v>
      </c>
      <c r="I10" s="50">
        <v>68.333333330000002</v>
      </c>
      <c r="J10" s="50">
        <v>67</v>
      </c>
      <c r="K10" s="49">
        <f>AVERAGE(B10:J10)</f>
        <v>104.27777777777777</v>
      </c>
      <c r="L10" s="13">
        <f>STDEV(B10:J10)</f>
        <v>41.913850137918502</v>
      </c>
      <c r="M10" s="14">
        <f>L10/SQRT(COUNT(B10:J10))</f>
        <v>13.971283379306167</v>
      </c>
      <c r="N10" s="15"/>
      <c r="Q10" s="2"/>
      <c r="R10" s="2"/>
    </row>
    <row r="11" spans="1:18" ht="16.5" x14ac:dyDescent="0.25">
      <c r="A11" s="150" t="s">
        <v>479</v>
      </c>
      <c r="B11" s="52">
        <v>42.666666669999998</v>
      </c>
      <c r="C11" s="53">
        <v>66.333333330000002</v>
      </c>
      <c r="D11" s="53">
        <v>279.57142859999999</v>
      </c>
      <c r="E11" s="53">
        <v>320.75</v>
      </c>
      <c r="F11" s="53">
        <v>344.33333329999999</v>
      </c>
      <c r="G11" s="53">
        <v>208</v>
      </c>
      <c r="H11" s="53">
        <v>164</v>
      </c>
      <c r="I11" s="53">
        <v>108.66666669999999</v>
      </c>
      <c r="J11" s="53">
        <v>427.66666670000001</v>
      </c>
      <c r="K11" s="52">
        <f>AVERAGE(B11:J11)</f>
        <v>217.99867725555555</v>
      </c>
      <c r="L11" s="18">
        <f>STDEV(B11:J11)</f>
        <v>133.6895465517791</v>
      </c>
      <c r="M11" s="19">
        <f>L11/SQRT(COUNT(B11:J11))</f>
        <v>44.563182183926365</v>
      </c>
      <c r="N11" s="104">
        <v>1.24E-2</v>
      </c>
      <c r="P11" s="2"/>
      <c r="Q11" s="2"/>
      <c r="R11" s="2"/>
    </row>
    <row r="12" spans="1:18" x14ac:dyDescent="0.25">
      <c r="P12" s="2"/>
      <c r="Q12" s="2"/>
      <c r="R12" s="2"/>
    </row>
    <row r="13" spans="1:18" x14ac:dyDescent="0.25">
      <c r="P13" s="2"/>
      <c r="Q13" s="2"/>
      <c r="R13" s="2"/>
    </row>
    <row r="14" spans="1:18" x14ac:dyDescent="0.3">
      <c r="B14" s="180" t="s">
        <v>482</v>
      </c>
      <c r="C14" s="181"/>
      <c r="D14" s="181"/>
      <c r="E14" s="181"/>
      <c r="F14" s="182"/>
      <c r="P14" s="2"/>
      <c r="Q14" s="2"/>
      <c r="R14" s="2"/>
    </row>
    <row r="15" spans="1:18" x14ac:dyDescent="0.3">
      <c r="B15" s="11" t="s">
        <v>44</v>
      </c>
      <c r="C15" s="11" t="s">
        <v>45</v>
      </c>
      <c r="D15" s="11" t="s">
        <v>46</v>
      </c>
      <c r="E15" s="11" t="s">
        <v>47</v>
      </c>
      <c r="F15" s="11" t="s">
        <v>48</v>
      </c>
      <c r="G15" s="11" t="s">
        <v>234</v>
      </c>
      <c r="H15" s="11" t="s">
        <v>235</v>
      </c>
      <c r="I15" s="11" t="s">
        <v>236</v>
      </c>
      <c r="J15" s="11" t="s">
        <v>237</v>
      </c>
      <c r="K15" s="6" t="s">
        <v>40</v>
      </c>
      <c r="L15" s="7" t="s">
        <v>41</v>
      </c>
      <c r="M15" s="7" t="s">
        <v>42</v>
      </c>
      <c r="N15" s="56" t="s">
        <v>43</v>
      </c>
      <c r="P15" s="2"/>
      <c r="Q15" s="2"/>
    </row>
    <row r="16" spans="1:18" ht="16.5" x14ac:dyDescent="0.25">
      <c r="A16" s="149" t="s">
        <v>478</v>
      </c>
      <c r="B16" s="49">
        <v>3.0000000000000001E-3</v>
      </c>
      <c r="C16" s="50">
        <v>3.0000000000000001E-3</v>
      </c>
      <c r="D16" s="50">
        <v>3.0000000000000001E-3</v>
      </c>
      <c r="E16" s="50">
        <v>3.0000000000000001E-3</v>
      </c>
      <c r="F16" s="50">
        <v>3.0000000000000001E-3</v>
      </c>
      <c r="G16" s="50">
        <v>3.0000000000000001E-3</v>
      </c>
      <c r="H16" s="50">
        <v>7.0000000000000001E-3</v>
      </c>
      <c r="I16" s="50">
        <v>3.0000000000000001E-3</v>
      </c>
      <c r="J16" s="50">
        <v>3.0000000000000001E-3</v>
      </c>
      <c r="K16" s="49">
        <f>AVERAGE(B16:J16)</f>
        <v>3.444444444444444E-3</v>
      </c>
      <c r="L16" s="13">
        <f>STDEV(B16:J16)</f>
        <v>1.3333333333333335E-3</v>
      </c>
      <c r="M16" s="14">
        <f>L16/SQRT(COUNT(B16:J16))</f>
        <v>4.4444444444444452E-4</v>
      </c>
      <c r="N16" s="15"/>
      <c r="P16" s="2"/>
      <c r="Q16" s="2"/>
    </row>
    <row r="17" spans="1:17" ht="16.5" x14ac:dyDescent="0.25">
      <c r="A17" s="150" t="s">
        <v>479</v>
      </c>
      <c r="B17" s="52">
        <v>3.0000000000000001E-3</v>
      </c>
      <c r="C17" s="53">
        <v>5.0000000000000001E-3</v>
      </c>
      <c r="D17" s="53">
        <v>8.9999999999999993E-3</v>
      </c>
      <c r="E17" s="53">
        <v>8.9999999999999993E-3</v>
      </c>
      <c r="F17" s="53">
        <v>5.0000000000000001E-3</v>
      </c>
      <c r="G17" s="53">
        <v>5.0000000000000001E-3</v>
      </c>
      <c r="H17" s="53">
        <v>4.0000000000000001E-3</v>
      </c>
      <c r="I17" s="53">
        <v>7.0000000000000001E-3</v>
      </c>
      <c r="J17" s="53">
        <v>8.9999999999999993E-3</v>
      </c>
      <c r="K17" s="52">
        <f>AVERAGE(B17:J17)</f>
        <v>6.2222222222222227E-3</v>
      </c>
      <c r="L17" s="18">
        <f>STDEV(B17:J17)</f>
        <v>2.3333333333333327E-3</v>
      </c>
      <c r="M17" s="19">
        <f>L17/SQRT(COUNT(B17:J17))</f>
        <v>7.7777777777777752E-4</v>
      </c>
      <c r="N17" s="104">
        <v>2.5999999999999999E-3</v>
      </c>
      <c r="P17" s="2"/>
      <c r="Q17" s="2"/>
    </row>
    <row r="18" spans="1:17" x14ac:dyDescent="0.25">
      <c r="P18" s="2"/>
      <c r="Q18" s="2"/>
    </row>
    <row r="19" spans="1:17" x14ac:dyDescent="0.25">
      <c r="P19" s="2"/>
      <c r="Q19" s="2"/>
    </row>
    <row r="20" spans="1:17" x14ac:dyDescent="0.25">
      <c r="P20" s="2"/>
      <c r="Q20" s="2"/>
    </row>
  </sheetData>
  <mergeCells count="3">
    <mergeCell ref="B2:F2"/>
    <mergeCell ref="B8:F8"/>
    <mergeCell ref="B14:F14"/>
  </mergeCells>
  <phoneticPr fontId="1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10FB2-ADC2-4772-B582-0E0B4CAF8F42}">
  <dimension ref="A1:N12"/>
  <sheetViews>
    <sheetView zoomScale="95" zoomScaleNormal="95" workbookViewId="0">
      <selection activeCell="K10" sqref="K10"/>
    </sheetView>
  </sheetViews>
  <sheetFormatPr defaultRowHeight="14" x14ac:dyDescent="0.3"/>
  <cols>
    <col min="1" max="1" width="9.1640625" customWidth="1"/>
  </cols>
  <sheetData>
    <row r="1" spans="1:14" ht="15.5" x14ac:dyDescent="0.3">
      <c r="A1" s="112" t="s">
        <v>695</v>
      </c>
      <c r="B1" s="38" t="s">
        <v>696</v>
      </c>
    </row>
    <row r="2" spans="1:14" ht="15.5" x14ac:dyDescent="0.3">
      <c r="B2" s="180" t="s">
        <v>483</v>
      </c>
      <c r="C2" s="181"/>
      <c r="D2" s="181"/>
      <c r="E2" s="181"/>
      <c r="F2" s="182"/>
      <c r="N2" s="38"/>
    </row>
    <row r="3" spans="1:14" x14ac:dyDescent="0.3">
      <c r="B3" s="11" t="s">
        <v>44</v>
      </c>
      <c r="C3" s="11" t="s">
        <v>45</v>
      </c>
      <c r="D3" s="11" t="s">
        <v>46</v>
      </c>
      <c r="E3" s="6" t="s">
        <v>40</v>
      </c>
      <c r="F3" s="7" t="s">
        <v>41</v>
      </c>
      <c r="G3" s="7" t="s">
        <v>42</v>
      </c>
      <c r="H3" s="56" t="s">
        <v>43</v>
      </c>
    </row>
    <row r="4" spans="1:14" x14ac:dyDescent="0.25">
      <c r="A4" s="74" t="s">
        <v>38</v>
      </c>
      <c r="B4" s="49">
        <v>1</v>
      </c>
      <c r="C4" s="50">
        <v>1</v>
      </c>
      <c r="D4" s="51">
        <v>1</v>
      </c>
      <c r="E4" s="12">
        <f>AVERAGE(A4:D4)</f>
        <v>1</v>
      </c>
      <c r="F4" s="13">
        <f>STDEV(A4:D4)</f>
        <v>0</v>
      </c>
      <c r="G4" s="14">
        <f>F4/SQRT(COUNT(A4:D4))</f>
        <v>0</v>
      </c>
      <c r="H4" s="15"/>
    </row>
    <row r="5" spans="1:14" x14ac:dyDescent="0.25">
      <c r="A5" s="76" t="s">
        <v>379</v>
      </c>
      <c r="B5" s="52">
        <v>1.598934372</v>
      </c>
      <c r="C5" s="53">
        <v>1.1782220000000001</v>
      </c>
      <c r="D5" s="54">
        <v>1.579148</v>
      </c>
      <c r="E5" s="17">
        <f t="shared" ref="E5" si="0">AVERAGE(B5:D5)</f>
        <v>1.4521014573333335</v>
      </c>
      <c r="F5" s="18">
        <f t="shared" ref="F5" si="1">STDEV(B5:D5)</f>
        <v>0.2373928031578274</v>
      </c>
      <c r="G5" s="19">
        <f t="shared" ref="G5" si="2">F5/SQRT(COUNT(B5:D5))</f>
        <v>0.13705879880685151</v>
      </c>
      <c r="H5" s="104">
        <v>0.03</v>
      </c>
    </row>
    <row r="8" spans="1:14" ht="15.5" x14ac:dyDescent="0.3">
      <c r="A8" s="112" t="s">
        <v>695</v>
      </c>
      <c r="B8" s="38" t="s">
        <v>697</v>
      </c>
    </row>
    <row r="9" spans="1:14" ht="15.5" x14ac:dyDescent="0.3">
      <c r="B9" s="180" t="s">
        <v>484</v>
      </c>
      <c r="C9" s="181"/>
      <c r="D9" s="181"/>
      <c r="E9" s="181"/>
      <c r="F9" s="182"/>
      <c r="N9" s="38"/>
    </row>
    <row r="10" spans="1:14" x14ac:dyDescent="0.3">
      <c r="B10" s="11" t="s">
        <v>44</v>
      </c>
      <c r="C10" s="11" t="s">
        <v>45</v>
      </c>
      <c r="D10" s="11" t="s">
        <v>46</v>
      </c>
      <c r="E10" s="6" t="s">
        <v>40</v>
      </c>
      <c r="F10" s="7" t="s">
        <v>41</v>
      </c>
      <c r="G10" s="7" t="s">
        <v>42</v>
      </c>
      <c r="H10" s="56" t="s">
        <v>43</v>
      </c>
    </row>
    <row r="11" spans="1:14" x14ac:dyDescent="0.25">
      <c r="A11" s="74" t="s">
        <v>38</v>
      </c>
      <c r="B11" s="49">
        <v>1</v>
      </c>
      <c r="C11" s="50">
        <v>1</v>
      </c>
      <c r="D11" s="51">
        <v>1</v>
      </c>
      <c r="E11" s="12">
        <f>AVERAGE(A11:D11)</f>
        <v>1</v>
      </c>
      <c r="F11" s="13">
        <f>STDEV(A11:D11)</f>
        <v>0</v>
      </c>
      <c r="G11" s="14">
        <f>F11/SQRT(COUNT(A11:D11))</f>
        <v>0</v>
      </c>
      <c r="H11" s="15"/>
    </row>
    <row r="12" spans="1:14" x14ac:dyDescent="0.25">
      <c r="A12" s="76" t="s">
        <v>379</v>
      </c>
      <c r="B12" s="52">
        <v>1.137201846</v>
      </c>
      <c r="C12" s="53">
        <v>1.418442</v>
      </c>
      <c r="D12" s="54">
        <v>1.289247</v>
      </c>
      <c r="E12" s="17">
        <f t="shared" ref="E12" si="3">AVERAGE(B12:D12)</f>
        <v>1.2816302819999998</v>
      </c>
      <c r="F12" s="18">
        <f t="shared" ref="F12" si="4">STDEV(B12:D12)</f>
        <v>0.14077470245148657</v>
      </c>
      <c r="G12" s="19">
        <f t="shared" ref="G12" si="5">F12/SQRT(COUNT(B12:D12))</f>
        <v>8.1276312355455252E-2</v>
      </c>
      <c r="H12" s="104">
        <v>2.5700000000000001E-2</v>
      </c>
    </row>
  </sheetData>
  <mergeCells count="2">
    <mergeCell ref="B2:F2"/>
    <mergeCell ref="B9:F9"/>
  </mergeCells>
  <phoneticPr fontId="1" type="noConversion"/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C591D-F09D-4D9B-A0A3-67E31C1DC1D7}">
  <dimension ref="A2:N6"/>
  <sheetViews>
    <sheetView workbookViewId="0">
      <selection activeCell="C12" sqref="C12"/>
    </sheetView>
  </sheetViews>
  <sheetFormatPr defaultRowHeight="14" x14ac:dyDescent="0.3"/>
  <cols>
    <col min="1" max="1" width="10.25" customWidth="1"/>
  </cols>
  <sheetData>
    <row r="2" spans="1:14" ht="15.5" x14ac:dyDescent="0.3">
      <c r="A2" s="112" t="s">
        <v>698</v>
      </c>
      <c r="B2" s="38" t="s">
        <v>380</v>
      </c>
    </row>
    <row r="3" spans="1:14" ht="15.5" x14ac:dyDescent="0.3">
      <c r="B3" s="180" t="s">
        <v>381</v>
      </c>
      <c r="C3" s="181"/>
      <c r="D3" s="181"/>
      <c r="E3" s="181"/>
      <c r="F3" s="182"/>
      <c r="N3" s="38"/>
    </row>
    <row r="4" spans="1:14" x14ac:dyDescent="0.3">
      <c r="B4" s="11" t="s">
        <v>44</v>
      </c>
      <c r="C4" s="11" t="s">
        <v>45</v>
      </c>
      <c r="D4" s="11" t="s">
        <v>46</v>
      </c>
      <c r="E4" s="11" t="s">
        <v>47</v>
      </c>
      <c r="F4" s="6" t="s">
        <v>40</v>
      </c>
      <c r="G4" s="7" t="s">
        <v>41</v>
      </c>
      <c r="H4" s="7" t="s">
        <v>42</v>
      </c>
      <c r="I4" s="56" t="s">
        <v>43</v>
      </c>
    </row>
    <row r="5" spans="1:14" x14ac:dyDescent="0.25">
      <c r="A5" s="74" t="s">
        <v>38</v>
      </c>
      <c r="B5" s="49">
        <v>0.48</v>
      </c>
      <c r="C5" s="50">
        <v>0.56999999999999995</v>
      </c>
      <c r="D5" s="50">
        <v>0.67</v>
      </c>
      <c r="E5" s="50">
        <v>0.53</v>
      </c>
      <c r="F5" s="12">
        <f>AVERAGE(B5:E5)</f>
        <v>0.5625</v>
      </c>
      <c r="G5" s="13">
        <f>STDEV(B5:E5)</f>
        <v>8.0570879768478612E-2</v>
      </c>
      <c r="H5" s="14">
        <f>G5/SQRT(COUNT(B5:E5))</f>
        <v>4.0285439884239306E-2</v>
      </c>
      <c r="I5" s="15"/>
    </row>
    <row r="6" spans="1:14" x14ac:dyDescent="0.25">
      <c r="A6" s="76" t="s">
        <v>379</v>
      </c>
      <c r="B6" s="52">
        <v>0.35</v>
      </c>
      <c r="C6" s="53">
        <v>0.47</v>
      </c>
      <c r="D6" s="53">
        <v>0.38</v>
      </c>
      <c r="E6" s="53">
        <v>0.41</v>
      </c>
      <c r="F6" s="17">
        <f>AVERAGE(B6:E6)</f>
        <v>0.40249999999999997</v>
      </c>
      <c r="G6" s="18">
        <f>STDEV(B6:E6)</f>
        <v>5.1234753829798238E-2</v>
      </c>
      <c r="H6" s="19">
        <f>G6/SQRT(COUNT(B6:E6))</f>
        <v>2.5617376914899119E-2</v>
      </c>
      <c r="I6" s="104">
        <v>1.54E-2</v>
      </c>
    </row>
  </sheetData>
  <mergeCells count="1">
    <mergeCell ref="B3:F3"/>
  </mergeCells>
  <phoneticPr fontId="1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A8D96-8868-4CA8-8303-FE46B5710845}">
  <dimension ref="A2:N10"/>
  <sheetViews>
    <sheetView zoomScale="95" zoomScaleNormal="95" workbookViewId="0">
      <selection activeCell="M5" sqref="M5"/>
    </sheetView>
  </sheetViews>
  <sheetFormatPr defaultRowHeight="14" x14ac:dyDescent="0.3"/>
  <cols>
    <col min="1" max="1" width="11" customWidth="1"/>
  </cols>
  <sheetData>
    <row r="2" spans="1:14" ht="15.5" x14ac:dyDescent="0.3">
      <c r="A2" s="112" t="s">
        <v>699</v>
      </c>
      <c r="B2" s="38" t="s">
        <v>615</v>
      </c>
    </row>
    <row r="3" spans="1:14" ht="15.5" x14ac:dyDescent="0.3">
      <c r="B3" s="180" t="s">
        <v>485</v>
      </c>
      <c r="C3" s="181"/>
      <c r="D3" s="181"/>
      <c r="E3" s="181"/>
      <c r="F3" s="182"/>
      <c r="N3" s="38"/>
    </row>
    <row r="4" spans="1:14" x14ac:dyDescent="0.3">
      <c r="B4" s="11" t="s">
        <v>44</v>
      </c>
      <c r="C4" s="11" t="s">
        <v>45</v>
      </c>
      <c r="D4" s="11" t="s">
        <v>46</v>
      </c>
      <c r="E4" s="6" t="s">
        <v>40</v>
      </c>
      <c r="F4" s="7" t="s">
        <v>41</v>
      </c>
      <c r="G4" s="7" t="s">
        <v>42</v>
      </c>
      <c r="H4" s="183" t="s">
        <v>43</v>
      </c>
      <c r="I4" s="184"/>
      <c r="J4" s="185"/>
    </row>
    <row r="5" spans="1:14" x14ac:dyDescent="0.25">
      <c r="A5" s="74" t="s">
        <v>616</v>
      </c>
      <c r="B5" s="49">
        <v>1</v>
      </c>
      <c r="C5" s="50">
        <v>1</v>
      </c>
      <c r="D5" s="50">
        <v>1</v>
      </c>
      <c r="E5" s="12">
        <f t="shared" ref="E5:E10" si="0">AVERAGE(B5:D5)</f>
        <v>1</v>
      </c>
      <c r="F5" s="13">
        <f t="shared" ref="F5:F10" si="1">STDEV(B5:D5)</f>
        <v>0</v>
      </c>
      <c r="G5" s="13">
        <f t="shared" ref="G5:G10" si="2">F5/SQRT(COUNT(B5:D5))</f>
        <v>0</v>
      </c>
      <c r="H5" s="159" t="s">
        <v>616</v>
      </c>
      <c r="I5" s="95"/>
      <c r="J5" s="96"/>
    </row>
    <row r="6" spans="1:14" x14ac:dyDescent="0.25">
      <c r="A6" s="75" t="s">
        <v>617</v>
      </c>
      <c r="B6" s="61">
        <v>0.94314286999999997</v>
      </c>
      <c r="C6" s="2">
        <v>1.063256881</v>
      </c>
      <c r="D6" s="2">
        <v>1.0834173600000001</v>
      </c>
      <c r="E6" s="91">
        <f t="shared" si="0"/>
        <v>1.0299390370000001</v>
      </c>
      <c r="F6" s="35">
        <f t="shared" si="1"/>
        <v>7.5840570823249256E-2</v>
      </c>
      <c r="G6" s="35">
        <f t="shared" si="2"/>
        <v>4.3786573980297838E-2</v>
      </c>
      <c r="H6" s="99"/>
      <c r="I6" s="4" t="s">
        <v>647</v>
      </c>
      <c r="J6" s="97"/>
    </row>
    <row r="7" spans="1:14" x14ac:dyDescent="0.25">
      <c r="A7" s="75" t="s">
        <v>618</v>
      </c>
      <c r="B7" s="61">
        <v>0.98500586499999998</v>
      </c>
      <c r="C7" s="2">
        <v>0.92451839899999999</v>
      </c>
      <c r="D7" s="2">
        <v>1.1892773430000001</v>
      </c>
      <c r="E7" s="91">
        <f t="shared" si="0"/>
        <v>1.0329338690000001</v>
      </c>
      <c r="F7" s="35">
        <f t="shared" si="1"/>
        <v>0.13873407938414795</v>
      </c>
      <c r="G7" s="35">
        <f t="shared" si="2"/>
        <v>8.0098158078212731E-2</v>
      </c>
      <c r="H7" s="100"/>
      <c r="J7" s="198" t="s">
        <v>700</v>
      </c>
    </row>
    <row r="8" spans="1:14" x14ac:dyDescent="0.25">
      <c r="A8" s="75" t="s">
        <v>619</v>
      </c>
      <c r="B8" s="61">
        <v>0.77900493800000004</v>
      </c>
      <c r="C8" s="2">
        <v>0.53472748299999995</v>
      </c>
      <c r="D8" s="2">
        <v>1.023390062</v>
      </c>
      <c r="E8" s="91">
        <f t="shared" si="0"/>
        <v>0.7790408276666666</v>
      </c>
      <c r="F8" s="35">
        <f t="shared" si="1"/>
        <v>0.24433129147692889</v>
      </c>
      <c r="G8" s="35">
        <f t="shared" si="2"/>
        <v>0.14106473690565383</v>
      </c>
      <c r="H8" s="61">
        <v>0.1923</v>
      </c>
      <c r="I8" s="1"/>
      <c r="J8" s="97"/>
    </row>
    <row r="9" spans="1:14" x14ac:dyDescent="0.25">
      <c r="A9" s="75" t="s">
        <v>620</v>
      </c>
      <c r="B9" s="61">
        <v>0.71984356500000002</v>
      </c>
      <c r="C9" s="2">
        <v>0.32438810400000001</v>
      </c>
      <c r="D9" s="2">
        <v>0.77624111699999998</v>
      </c>
      <c r="E9" s="91">
        <f t="shared" si="0"/>
        <v>0.60682426199999995</v>
      </c>
      <c r="F9" s="35">
        <f t="shared" si="1"/>
        <v>0.24621699469624145</v>
      </c>
      <c r="G9" s="35">
        <f t="shared" si="2"/>
        <v>0.14215344816693568</v>
      </c>
      <c r="H9" s="100"/>
      <c r="I9" s="2">
        <v>4.6699999999999998E-2</v>
      </c>
      <c r="J9" s="85"/>
    </row>
    <row r="10" spans="1:14" x14ac:dyDescent="0.25">
      <c r="A10" s="76" t="s">
        <v>621</v>
      </c>
      <c r="B10" s="52">
        <v>0.84813421300000003</v>
      </c>
      <c r="C10" s="53">
        <v>0.27674254300000001</v>
      </c>
      <c r="D10" s="53">
        <v>0.44015491800000001</v>
      </c>
      <c r="E10" s="17">
        <f t="shared" si="0"/>
        <v>0.52167722466666666</v>
      </c>
      <c r="F10" s="18">
        <f t="shared" si="1"/>
        <v>0.29428986560793741</v>
      </c>
      <c r="G10" s="18">
        <f t="shared" si="2"/>
        <v>0.16990833312852147</v>
      </c>
      <c r="H10" s="101"/>
      <c r="I10" s="22"/>
      <c r="J10" s="54">
        <v>5.2900000000000003E-2</v>
      </c>
    </row>
  </sheetData>
  <mergeCells count="2">
    <mergeCell ref="B3:F3"/>
    <mergeCell ref="H4:J4"/>
  </mergeCells>
  <phoneticPr fontId="1" type="noConversion"/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C061D-59F8-4B7B-B608-3F47CD709B0D}">
  <dimension ref="A2:B2"/>
  <sheetViews>
    <sheetView workbookViewId="0">
      <selection activeCell="O12" sqref="O12"/>
    </sheetView>
  </sheetViews>
  <sheetFormatPr defaultRowHeight="14" x14ac:dyDescent="0.3"/>
  <cols>
    <col min="1" max="1" width="9.5" customWidth="1"/>
  </cols>
  <sheetData>
    <row r="2" spans="1:2" ht="18.5" x14ac:dyDescent="0.3">
      <c r="A2" s="112" t="s">
        <v>701</v>
      </c>
      <c r="B2" s="87" t="s">
        <v>486</v>
      </c>
    </row>
  </sheetData>
  <phoneticPr fontId="1" type="noConversion"/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559AC-06AF-4BBB-8943-965AF5C3006B}">
  <dimension ref="A1:I5"/>
  <sheetViews>
    <sheetView workbookViewId="0">
      <selection activeCell="C8" sqref="C8"/>
    </sheetView>
  </sheetViews>
  <sheetFormatPr defaultRowHeight="14" x14ac:dyDescent="0.3"/>
  <cols>
    <col min="1" max="1" width="10.08203125" customWidth="1"/>
  </cols>
  <sheetData>
    <row r="1" spans="1:9" ht="15.5" x14ac:dyDescent="0.3">
      <c r="A1" s="112" t="s">
        <v>702</v>
      </c>
      <c r="B1" s="38" t="s">
        <v>382</v>
      </c>
    </row>
    <row r="2" spans="1:9" x14ac:dyDescent="0.3">
      <c r="B2" s="180" t="s">
        <v>383</v>
      </c>
      <c r="C2" s="181"/>
      <c r="D2" s="181"/>
      <c r="E2" s="181"/>
      <c r="F2" s="182"/>
    </row>
    <row r="3" spans="1:9" x14ac:dyDescent="0.3">
      <c r="B3" s="11" t="s">
        <v>44</v>
      </c>
      <c r="C3" s="11" t="s">
        <v>45</v>
      </c>
      <c r="D3" s="11" t="s">
        <v>46</v>
      </c>
      <c r="E3" s="11" t="s">
        <v>47</v>
      </c>
      <c r="F3" s="6" t="s">
        <v>40</v>
      </c>
      <c r="G3" s="7" t="s">
        <v>41</v>
      </c>
      <c r="H3" s="7" t="s">
        <v>42</v>
      </c>
      <c r="I3" s="56" t="s">
        <v>43</v>
      </c>
    </row>
    <row r="4" spans="1:9" ht="16" x14ac:dyDescent="0.25">
      <c r="A4" s="131" t="s">
        <v>574</v>
      </c>
      <c r="B4" s="49">
        <v>0.65</v>
      </c>
      <c r="C4" s="50">
        <v>0.54</v>
      </c>
      <c r="D4" s="50">
        <v>0.47</v>
      </c>
      <c r="E4" s="50">
        <v>0.51</v>
      </c>
      <c r="F4" s="12">
        <f>AVERAGE(B4:E4)</f>
        <v>0.54249999999999998</v>
      </c>
      <c r="G4" s="13">
        <f>STDEV(B4:E4)</f>
        <v>7.7190241179396255E-2</v>
      </c>
      <c r="H4" s="14">
        <f>G4/SQRT(COUNT(B4:E4))</f>
        <v>3.8595120589698127E-2</v>
      </c>
      <c r="I4" s="15"/>
    </row>
    <row r="5" spans="1:9" ht="16" x14ac:dyDescent="0.25">
      <c r="A5" s="132" t="s">
        <v>575</v>
      </c>
      <c r="B5" s="52">
        <v>0.38</v>
      </c>
      <c r="C5" s="53">
        <v>0.41</v>
      </c>
      <c r="D5" s="53">
        <v>0.36</v>
      </c>
      <c r="E5" s="53">
        <v>0.45</v>
      </c>
      <c r="F5" s="17">
        <f>AVERAGE(B5:E5)</f>
        <v>0.39999999999999997</v>
      </c>
      <c r="G5" s="18">
        <f>STDEV(B5:E5)</f>
        <v>3.9157800414902438E-2</v>
      </c>
      <c r="H5" s="19">
        <f>G5/SQRT(COUNT(B5:E5))</f>
        <v>1.9578900207451219E-2</v>
      </c>
      <c r="I5" s="104">
        <v>1.66E-2</v>
      </c>
    </row>
  </sheetData>
  <mergeCells count="1">
    <mergeCell ref="B2:F2"/>
  </mergeCells>
  <phoneticPr fontId="1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12B0-27F4-4FD1-A010-D65359512D20}">
  <dimension ref="A2:J6"/>
  <sheetViews>
    <sheetView workbookViewId="0">
      <selection activeCell="H9" sqref="H9"/>
    </sheetView>
  </sheetViews>
  <sheetFormatPr defaultRowHeight="14" x14ac:dyDescent="0.3"/>
  <cols>
    <col min="1" max="1" width="9.9140625" customWidth="1"/>
  </cols>
  <sheetData>
    <row r="2" spans="1:10" ht="15.5" x14ac:dyDescent="0.3">
      <c r="A2" s="112" t="s">
        <v>703</v>
      </c>
      <c r="B2" s="38" t="s">
        <v>705</v>
      </c>
    </row>
    <row r="3" spans="1:10" x14ac:dyDescent="0.3">
      <c r="B3" s="180" t="s">
        <v>384</v>
      </c>
      <c r="C3" s="181"/>
      <c r="D3" s="181"/>
      <c r="E3" s="181"/>
      <c r="F3" s="182"/>
    </row>
    <row r="4" spans="1:10" x14ac:dyDescent="0.3">
      <c r="B4" s="11" t="s">
        <v>44</v>
      </c>
      <c r="C4" s="11" t="s">
        <v>45</v>
      </c>
      <c r="D4" s="11" t="s">
        <v>46</v>
      </c>
      <c r="E4" s="11" t="s">
        <v>47</v>
      </c>
      <c r="F4" s="11" t="s">
        <v>48</v>
      </c>
      <c r="G4" s="6" t="s">
        <v>40</v>
      </c>
      <c r="H4" s="7" t="s">
        <v>41</v>
      </c>
      <c r="I4" s="7" t="s">
        <v>42</v>
      </c>
      <c r="J4" s="56" t="s">
        <v>43</v>
      </c>
    </row>
    <row r="5" spans="1:10" ht="16" x14ac:dyDescent="0.25">
      <c r="A5" s="131" t="s">
        <v>574</v>
      </c>
      <c r="B5" s="49">
        <v>0.33</v>
      </c>
      <c r="C5" s="50">
        <v>0.46</v>
      </c>
      <c r="D5" s="50">
        <v>0.46</v>
      </c>
      <c r="E5" s="50">
        <v>0.42</v>
      </c>
      <c r="F5" s="51">
        <v>0.44</v>
      </c>
      <c r="G5" s="13">
        <f>AVERAGE(B5:F5)</f>
        <v>0.42199999999999999</v>
      </c>
      <c r="H5" s="13">
        <f>STDEV(B5:F5)</f>
        <v>5.4037024344425241E-2</v>
      </c>
      <c r="I5" s="13">
        <f>H5/SQRT(COUNT(B5:F5))</f>
        <v>2.4166091947189168E-2</v>
      </c>
      <c r="J5" s="60"/>
    </row>
    <row r="6" spans="1:10" ht="16" x14ac:dyDescent="0.25">
      <c r="A6" s="132" t="s">
        <v>575</v>
      </c>
      <c r="B6" s="52">
        <v>0.6</v>
      </c>
      <c r="C6" s="53">
        <v>0.57999999999999996</v>
      </c>
      <c r="D6" s="53">
        <v>0.55000000000000004</v>
      </c>
      <c r="E6" s="53">
        <v>0.56999999999999995</v>
      </c>
      <c r="F6" s="54">
        <v>0.51</v>
      </c>
      <c r="G6" s="13">
        <f>AVERAGE(B6:F6)</f>
        <v>0.56199999999999994</v>
      </c>
      <c r="H6" s="13">
        <f>STDEV(B6:F6)</f>
        <v>3.4205262752974121E-2</v>
      </c>
      <c r="I6" s="13">
        <f>H6/SQRT(COUNT(B6:F6))</f>
        <v>1.5297058540778346E-2</v>
      </c>
      <c r="J6" s="2">
        <v>1.1999999999999999E-3</v>
      </c>
    </row>
  </sheetData>
  <mergeCells count="1">
    <mergeCell ref="B3:F3"/>
  </mergeCells>
  <phoneticPr fontId="1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FAE64-921E-46D2-ACAE-5D12716FB1C3}">
  <dimension ref="A1:K6"/>
  <sheetViews>
    <sheetView workbookViewId="0"/>
  </sheetViews>
  <sheetFormatPr defaultRowHeight="14" x14ac:dyDescent="0.3"/>
  <cols>
    <col min="1" max="1" width="10.6640625" customWidth="1"/>
  </cols>
  <sheetData>
    <row r="1" spans="1:11" ht="15.5" x14ac:dyDescent="0.3">
      <c r="A1" s="112" t="s">
        <v>704</v>
      </c>
      <c r="B1" s="38" t="s">
        <v>706</v>
      </c>
    </row>
    <row r="2" spans="1:11" x14ac:dyDescent="0.3">
      <c r="B2" s="180" t="s">
        <v>384</v>
      </c>
      <c r="C2" s="181"/>
      <c r="D2" s="181"/>
      <c r="E2" s="181"/>
      <c r="F2" s="182"/>
    </row>
    <row r="3" spans="1:11" x14ac:dyDescent="0.3">
      <c r="B3" s="11" t="s">
        <v>44</v>
      </c>
      <c r="C3" s="11" t="s">
        <v>45</v>
      </c>
      <c r="D3" s="11" t="s">
        <v>46</v>
      </c>
      <c r="E3" s="11" t="s">
        <v>47</v>
      </c>
      <c r="F3" s="11" t="s">
        <v>48</v>
      </c>
      <c r="G3" s="6" t="s">
        <v>40</v>
      </c>
      <c r="H3" s="7" t="s">
        <v>41</v>
      </c>
      <c r="I3" s="7" t="s">
        <v>42</v>
      </c>
      <c r="J3" s="183" t="s">
        <v>43</v>
      </c>
      <c r="K3" s="185"/>
    </row>
    <row r="4" spans="1:11" x14ac:dyDescent="0.25">
      <c r="A4" s="74" t="s">
        <v>38</v>
      </c>
      <c r="B4" s="49">
        <v>0.38</v>
      </c>
      <c r="C4" s="50">
        <v>0.38</v>
      </c>
      <c r="D4" s="50">
        <v>0.41</v>
      </c>
      <c r="E4" s="50">
        <v>0.42</v>
      </c>
      <c r="F4" s="50">
        <v>0.41</v>
      </c>
      <c r="G4" s="12">
        <f>AVERAGE(B4:F4)</f>
        <v>0.39999999999999997</v>
      </c>
      <c r="H4" s="13">
        <f>STDEV(B4:F4)</f>
        <v>1.8708286933869694E-2</v>
      </c>
      <c r="I4" s="14">
        <f>H4/SQRT(COUNT(B4:F4))</f>
        <v>8.3666002653407495E-3</v>
      </c>
      <c r="J4" s="160" t="s">
        <v>38</v>
      </c>
      <c r="K4" s="96"/>
    </row>
    <row r="5" spans="1:11" x14ac:dyDescent="0.25">
      <c r="A5" s="75" t="s">
        <v>487</v>
      </c>
      <c r="B5" s="61">
        <v>0.56000000000000005</v>
      </c>
      <c r="C5" s="2">
        <v>0.5</v>
      </c>
      <c r="D5" s="2">
        <v>0.47</v>
      </c>
      <c r="E5" s="2">
        <v>0.46</v>
      </c>
      <c r="F5" s="2">
        <v>0.54</v>
      </c>
      <c r="G5" s="91">
        <f t="shared" ref="G5:G6" si="0">AVERAGE(B5:F5)</f>
        <v>0.50600000000000001</v>
      </c>
      <c r="H5" s="35">
        <f t="shared" ref="H5:H6" si="1">STDEV(B5:F5)</f>
        <v>4.3358966777357628E-2</v>
      </c>
      <c r="I5" s="92">
        <f t="shared" ref="I5:I6" si="2">H5/SQRT(COUNT(B5:F5))</f>
        <v>1.9390719429665328E-2</v>
      </c>
      <c r="J5" s="58">
        <v>6.9999999999999999E-4</v>
      </c>
      <c r="K5" s="161" t="s">
        <v>379</v>
      </c>
    </row>
    <row r="6" spans="1:11" x14ac:dyDescent="0.25">
      <c r="A6" s="76" t="s">
        <v>488</v>
      </c>
      <c r="B6" s="52">
        <v>0.33</v>
      </c>
      <c r="C6" s="53">
        <v>0.31</v>
      </c>
      <c r="D6" s="53">
        <v>0.28999999999999998</v>
      </c>
      <c r="E6" s="53">
        <v>0.36</v>
      </c>
      <c r="F6" s="53">
        <v>0.36</v>
      </c>
      <c r="G6" s="17">
        <f t="shared" si="0"/>
        <v>0.32999999999999996</v>
      </c>
      <c r="H6" s="18">
        <f t="shared" si="1"/>
        <v>3.0822070014844882E-2</v>
      </c>
      <c r="I6" s="19">
        <f t="shared" si="2"/>
        <v>1.3784048752090222E-2</v>
      </c>
      <c r="J6" s="59">
        <v>1.35E-2</v>
      </c>
      <c r="K6" s="54" t="s">
        <v>49</v>
      </c>
    </row>
  </sheetData>
  <mergeCells count="2">
    <mergeCell ref="B2:F2"/>
    <mergeCell ref="J3:K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4D9BC-7C4E-4C25-9BF6-CDBC6C479B16}">
  <dimension ref="A2:J15"/>
  <sheetViews>
    <sheetView workbookViewId="0">
      <selection activeCell="L7" sqref="L7"/>
    </sheetView>
  </sheetViews>
  <sheetFormatPr defaultRowHeight="14" x14ac:dyDescent="0.3"/>
  <cols>
    <col min="1" max="1" width="12.5" customWidth="1"/>
  </cols>
  <sheetData>
    <row r="2" spans="1:10" ht="18.5" x14ac:dyDescent="0.3">
      <c r="A2" s="112" t="s">
        <v>709</v>
      </c>
      <c r="B2" s="38" t="s">
        <v>707</v>
      </c>
    </row>
    <row r="3" spans="1:10" x14ac:dyDescent="0.3">
      <c r="B3" s="180" t="s">
        <v>422</v>
      </c>
      <c r="C3" s="181"/>
      <c r="D3" s="181"/>
      <c r="E3" s="181"/>
      <c r="F3" s="182"/>
    </row>
    <row r="4" spans="1:10" x14ac:dyDescent="0.3">
      <c r="B4" s="11" t="s">
        <v>44</v>
      </c>
      <c r="C4" s="11" t="s">
        <v>45</v>
      </c>
      <c r="D4" s="11" t="s">
        <v>46</v>
      </c>
      <c r="E4" s="11" t="s">
        <v>47</v>
      </c>
      <c r="F4" s="11" t="s">
        <v>48</v>
      </c>
      <c r="G4" s="6" t="s">
        <v>40</v>
      </c>
      <c r="H4" s="7" t="s">
        <v>41</v>
      </c>
      <c r="I4" s="7" t="s">
        <v>42</v>
      </c>
      <c r="J4" s="56" t="s">
        <v>43</v>
      </c>
    </row>
    <row r="5" spans="1:10" ht="16.5" x14ac:dyDescent="0.25">
      <c r="A5" s="149" t="s">
        <v>478</v>
      </c>
      <c r="B5" s="49">
        <v>0.5</v>
      </c>
      <c r="C5" s="50">
        <v>0.5</v>
      </c>
      <c r="D5" s="50">
        <v>0.48</v>
      </c>
      <c r="E5" s="50">
        <v>0.48</v>
      </c>
      <c r="F5" s="50">
        <v>0.49</v>
      </c>
      <c r="G5" s="12">
        <f>AVERAGE(B5:F5)</f>
        <v>0.49000000000000005</v>
      </c>
      <c r="H5" s="13">
        <f>STDEV(B5:F5)</f>
        <v>1.0000000000000009E-2</v>
      </c>
      <c r="I5" s="14">
        <f>H5/SQRT(COUNT(B5:F5))</f>
        <v>4.4721359549995832E-3</v>
      </c>
      <c r="J5" s="15"/>
    </row>
    <row r="6" spans="1:10" x14ac:dyDescent="0.25">
      <c r="A6" s="158" t="s">
        <v>489</v>
      </c>
      <c r="B6" s="61">
        <v>0.62</v>
      </c>
      <c r="C6" s="2">
        <v>0.6</v>
      </c>
      <c r="D6" s="2">
        <v>0.63</v>
      </c>
      <c r="E6" s="2">
        <v>0.63</v>
      </c>
      <c r="F6" s="2">
        <v>0.59</v>
      </c>
      <c r="G6" s="91">
        <f t="shared" ref="G6:G7" si="0">AVERAGE(B6:F6)</f>
        <v>0.61399999999999999</v>
      </c>
      <c r="H6" s="35">
        <f t="shared" ref="H6:H7" si="1">STDEV(B6:F6)</f>
        <v>1.8165902124584965E-2</v>
      </c>
      <c r="I6" s="92">
        <f t="shared" ref="I6:I7" si="2">H6/SQRT(COUNT(B6:F6))</f>
        <v>8.1240384046359672E-3</v>
      </c>
      <c r="J6" s="105" t="s">
        <v>49</v>
      </c>
    </row>
    <row r="7" spans="1:10" ht="16.5" x14ac:dyDescent="0.25">
      <c r="A7" s="150" t="s">
        <v>479</v>
      </c>
      <c r="B7" s="52">
        <v>0.6</v>
      </c>
      <c r="C7" s="53">
        <v>0.62</v>
      </c>
      <c r="D7" s="53">
        <v>0.63</v>
      </c>
      <c r="E7" s="53">
        <v>0.67</v>
      </c>
      <c r="F7" s="53">
        <v>0.63</v>
      </c>
      <c r="G7" s="17">
        <f t="shared" si="0"/>
        <v>0.63</v>
      </c>
      <c r="H7" s="18">
        <f t="shared" si="1"/>
        <v>2.5495097567963948E-2</v>
      </c>
      <c r="I7" s="19">
        <f t="shared" si="2"/>
        <v>1.1401754250991389E-2</v>
      </c>
      <c r="J7" s="104" t="s">
        <v>49</v>
      </c>
    </row>
    <row r="10" spans="1:10" ht="18.5" x14ac:dyDescent="0.3">
      <c r="A10" s="112" t="s">
        <v>709</v>
      </c>
      <c r="B10" s="38" t="s">
        <v>708</v>
      </c>
    </row>
    <row r="11" spans="1:10" x14ac:dyDescent="0.3">
      <c r="B11" s="180" t="s">
        <v>423</v>
      </c>
      <c r="C11" s="181"/>
      <c r="D11" s="181"/>
      <c r="E11" s="181"/>
      <c r="F11" s="182"/>
    </row>
    <row r="12" spans="1:10" x14ac:dyDescent="0.3">
      <c r="B12" s="11" t="s">
        <v>44</v>
      </c>
      <c r="C12" s="11" t="s">
        <v>45</v>
      </c>
      <c r="D12" s="11" t="s">
        <v>46</v>
      </c>
      <c r="E12" s="11" t="s">
        <v>47</v>
      </c>
      <c r="F12" s="11" t="s">
        <v>48</v>
      </c>
      <c r="G12" s="6" t="s">
        <v>40</v>
      </c>
      <c r="H12" s="7" t="s">
        <v>41</v>
      </c>
      <c r="I12" s="7" t="s">
        <v>42</v>
      </c>
      <c r="J12" s="56" t="s">
        <v>43</v>
      </c>
    </row>
    <row r="13" spans="1:10" ht="16.5" x14ac:dyDescent="0.25">
      <c r="A13" s="149" t="s">
        <v>478</v>
      </c>
      <c r="B13" s="49">
        <v>0.84</v>
      </c>
      <c r="C13" s="50">
        <v>0.85</v>
      </c>
      <c r="D13" s="50">
        <v>0.85</v>
      </c>
      <c r="E13" s="50">
        <v>0.86</v>
      </c>
      <c r="F13" s="50">
        <v>0.87</v>
      </c>
      <c r="G13" s="12">
        <f>AVERAGE(B13:F13)</f>
        <v>0.85399999999999987</v>
      </c>
      <c r="H13" s="13">
        <f>STDEV(B13:F13)</f>
        <v>1.1401754250991389E-2</v>
      </c>
      <c r="I13" s="14">
        <f>H13/SQRT(COUNT(B13:F13))</f>
        <v>5.0990195135927887E-3</v>
      </c>
      <c r="J13" s="15"/>
    </row>
    <row r="14" spans="1:10" x14ac:dyDescent="0.25">
      <c r="A14" s="158" t="s">
        <v>489</v>
      </c>
      <c r="B14" s="61">
        <v>0.78</v>
      </c>
      <c r="C14" s="2">
        <v>0.83</v>
      </c>
      <c r="D14" s="2">
        <v>0.76</v>
      </c>
      <c r="E14" s="2">
        <v>0.81</v>
      </c>
      <c r="F14" s="2">
        <v>0.83</v>
      </c>
      <c r="G14" s="91">
        <f t="shared" ref="G14:G15" si="3">AVERAGE(B14:F14)</f>
        <v>0.80199999999999994</v>
      </c>
      <c r="H14" s="35">
        <f t="shared" ref="H14:H15" si="4">STDEV(B14:F14)</f>
        <v>3.1144823004794851E-2</v>
      </c>
      <c r="I14" s="92">
        <f t="shared" ref="I14:I15" si="5">H14/SQRT(COUNT(B14:F14))</f>
        <v>1.3928388277184109E-2</v>
      </c>
      <c r="J14" s="105">
        <v>3.3799999999999997E-2</v>
      </c>
    </row>
    <row r="15" spans="1:10" ht="16.5" x14ac:dyDescent="0.25">
      <c r="A15" s="150" t="s">
        <v>479</v>
      </c>
      <c r="B15" s="52">
        <v>0.83</v>
      </c>
      <c r="C15" s="53">
        <v>0.75</v>
      </c>
      <c r="D15" s="53">
        <v>0.79</v>
      </c>
      <c r="E15" s="53">
        <v>0.76</v>
      </c>
      <c r="F15" s="53">
        <v>0.74</v>
      </c>
      <c r="G15" s="17">
        <f t="shared" si="3"/>
        <v>0.77400000000000002</v>
      </c>
      <c r="H15" s="18">
        <f t="shared" si="4"/>
        <v>3.6469165057620927E-2</v>
      </c>
      <c r="I15" s="19">
        <f t="shared" si="5"/>
        <v>1.6309506430300085E-2</v>
      </c>
      <c r="J15" s="104">
        <v>2.0999999999999999E-3</v>
      </c>
    </row>
  </sheetData>
  <mergeCells count="2">
    <mergeCell ref="B3:F3"/>
    <mergeCell ref="B11:F11"/>
  </mergeCells>
  <phoneticPr fontId="1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039CF-CBD5-4EB2-B334-533AF6F23E4B}">
  <dimension ref="A1:N7"/>
  <sheetViews>
    <sheetView workbookViewId="0">
      <selection activeCell="C1" sqref="C1"/>
    </sheetView>
  </sheetViews>
  <sheetFormatPr defaultRowHeight="14" x14ac:dyDescent="0.3"/>
  <sheetData>
    <row r="1" spans="1:14" ht="15.5" x14ac:dyDescent="0.3">
      <c r="A1" s="112" t="s">
        <v>710</v>
      </c>
      <c r="C1" s="38" t="s">
        <v>579</v>
      </c>
    </row>
    <row r="2" spans="1:14" x14ac:dyDescent="0.3">
      <c r="C2" s="180" t="s">
        <v>385</v>
      </c>
      <c r="D2" s="181"/>
      <c r="E2" s="181"/>
      <c r="F2" s="181"/>
      <c r="G2" s="182"/>
    </row>
    <row r="3" spans="1:14" x14ac:dyDescent="0.3">
      <c r="C3" s="11" t="s">
        <v>44</v>
      </c>
      <c r="D3" s="11" t="s">
        <v>45</v>
      </c>
      <c r="E3" s="11" t="s">
        <v>46</v>
      </c>
      <c r="F3" s="11" t="s">
        <v>47</v>
      </c>
      <c r="G3" s="11" t="s">
        <v>48</v>
      </c>
      <c r="H3" s="11" t="s">
        <v>234</v>
      </c>
      <c r="I3" s="6" t="s">
        <v>40</v>
      </c>
      <c r="J3" s="7" t="s">
        <v>41</v>
      </c>
      <c r="K3" s="7" t="s">
        <v>42</v>
      </c>
      <c r="L3" s="183" t="s">
        <v>43</v>
      </c>
      <c r="M3" s="184"/>
      <c r="N3" s="185"/>
    </row>
    <row r="4" spans="1:14" ht="16.5" x14ac:dyDescent="0.25">
      <c r="A4" s="149" t="s">
        <v>478</v>
      </c>
      <c r="B4" s="74" t="s">
        <v>38</v>
      </c>
      <c r="C4" s="49">
        <v>84.186999999999998</v>
      </c>
      <c r="D4" s="50">
        <v>81.266999999999996</v>
      </c>
      <c r="E4" s="50">
        <v>84.944999999999993</v>
      </c>
      <c r="F4" s="50">
        <v>74.989999999999995</v>
      </c>
      <c r="G4" s="50">
        <v>86.299000000000007</v>
      </c>
      <c r="H4" s="50">
        <v>87.031999999999996</v>
      </c>
      <c r="I4" s="12">
        <f>AVERAGE(C4:H4)</f>
        <v>83.11999999999999</v>
      </c>
      <c r="J4" s="13">
        <f>STDEV(C4:H4)</f>
        <v>4.4589103601664855</v>
      </c>
      <c r="K4" s="14">
        <f>J4/SQRT(COUNT(C4:H4))</f>
        <v>1.8203425318695756</v>
      </c>
      <c r="L4" s="162" t="s">
        <v>576</v>
      </c>
      <c r="M4" s="114"/>
      <c r="N4" s="82"/>
    </row>
    <row r="5" spans="1:14" ht="16.5" x14ac:dyDescent="0.25">
      <c r="A5" s="158" t="s">
        <v>478</v>
      </c>
      <c r="B5" s="75" t="s">
        <v>386</v>
      </c>
      <c r="C5" s="61">
        <v>40.973999999999997</v>
      </c>
      <c r="D5" s="2">
        <v>45.670999999999999</v>
      </c>
      <c r="E5" s="2">
        <v>44.189</v>
      </c>
      <c r="F5" s="2">
        <v>54.402000000000001</v>
      </c>
      <c r="G5" s="2">
        <v>63.276000000000003</v>
      </c>
      <c r="H5" s="2">
        <v>58.362000000000002</v>
      </c>
      <c r="I5" s="91">
        <f t="shared" ref="I5:I7" si="0">AVERAGE(C5:H5)</f>
        <v>51.145666666666671</v>
      </c>
      <c r="J5" s="35">
        <f t="shared" ref="J5:J7" si="1">STDEV(C5:H5)</f>
        <v>8.8504706014237424</v>
      </c>
      <c r="K5" s="92">
        <f t="shared" ref="K5:K7" si="2">J5/SQRT(COUNT(C5:H5))</f>
        <v>3.6131894928319208</v>
      </c>
      <c r="L5" s="58" t="s">
        <v>49</v>
      </c>
      <c r="M5" s="163" t="s">
        <v>577</v>
      </c>
      <c r="N5" s="103"/>
    </row>
    <row r="6" spans="1:14" ht="16.5" x14ac:dyDescent="0.25">
      <c r="A6" s="158" t="s">
        <v>479</v>
      </c>
      <c r="B6" s="75" t="s">
        <v>38</v>
      </c>
      <c r="C6" s="61">
        <v>79.304000000000002</v>
      </c>
      <c r="D6" s="2">
        <v>76.225999999999999</v>
      </c>
      <c r="E6" s="2">
        <v>70.94</v>
      </c>
      <c r="F6" s="2">
        <v>79.760000000000005</v>
      </c>
      <c r="G6" s="2">
        <v>84.269000000000005</v>
      </c>
      <c r="H6" s="2">
        <v>72.584000000000003</v>
      </c>
      <c r="I6" s="91">
        <f t="shared" si="0"/>
        <v>77.180500000000009</v>
      </c>
      <c r="J6" s="35">
        <f t="shared" si="1"/>
        <v>4.9475777406727044</v>
      </c>
      <c r="K6" s="92">
        <f t="shared" si="2"/>
        <v>2.0198401545666935</v>
      </c>
      <c r="L6" s="58">
        <v>0.72850000000000004</v>
      </c>
      <c r="M6" s="3" t="s">
        <v>49</v>
      </c>
      <c r="N6" s="164" t="s">
        <v>578</v>
      </c>
    </row>
    <row r="7" spans="1:14" ht="16.5" x14ac:dyDescent="0.25">
      <c r="A7" s="150" t="s">
        <v>479</v>
      </c>
      <c r="B7" s="76" t="s">
        <v>386</v>
      </c>
      <c r="C7" s="52">
        <v>33.234999999999999</v>
      </c>
      <c r="D7" s="53">
        <v>38.85</v>
      </c>
      <c r="E7" s="53">
        <v>41.000999999999998</v>
      </c>
      <c r="F7" s="53">
        <v>52.649000000000001</v>
      </c>
      <c r="G7" s="53">
        <v>52.957999999999998</v>
      </c>
      <c r="H7" s="53">
        <v>61.381</v>
      </c>
      <c r="I7" s="17">
        <f t="shared" si="0"/>
        <v>46.679000000000002</v>
      </c>
      <c r="J7" s="18">
        <f t="shared" si="1"/>
        <v>10.634750641176305</v>
      </c>
      <c r="K7" s="19">
        <f t="shared" si="2"/>
        <v>4.3416187687696981</v>
      </c>
      <c r="L7" s="59" t="s">
        <v>49</v>
      </c>
      <c r="M7" s="80">
        <v>0.90600000000000003</v>
      </c>
      <c r="N7" s="84" t="s">
        <v>49</v>
      </c>
    </row>
  </sheetData>
  <mergeCells count="2">
    <mergeCell ref="C2:G2"/>
    <mergeCell ref="L3:N3"/>
  </mergeCells>
  <phoneticPr fontId="1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9E31C-9B48-441D-A7D4-8D4ECB64E439}">
  <dimension ref="A1:N7"/>
  <sheetViews>
    <sheetView workbookViewId="0"/>
  </sheetViews>
  <sheetFormatPr defaultRowHeight="14" x14ac:dyDescent="0.3"/>
  <sheetData>
    <row r="1" spans="1:14" ht="15.5" x14ac:dyDescent="0.3">
      <c r="A1" s="112" t="s">
        <v>711</v>
      </c>
      <c r="C1" s="38" t="s">
        <v>712</v>
      </c>
    </row>
    <row r="2" spans="1:14" x14ac:dyDescent="0.3">
      <c r="C2" s="180" t="s">
        <v>387</v>
      </c>
      <c r="D2" s="181"/>
      <c r="E2" s="181"/>
      <c r="F2" s="181"/>
      <c r="G2" s="182"/>
    </row>
    <row r="3" spans="1:14" x14ac:dyDescent="0.3">
      <c r="C3" s="11" t="s">
        <v>44</v>
      </c>
      <c r="D3" s="11" t="s">
        <v>45</v>
      </c>
      <c r="E3" s="11" t="s">
        <v>46</v>
      </c>
      <c r="F3" s="11" t="s">
        <v>47</v>
      </c>
      <c r="G3" s="11" t="s">
        <v>48</v>
      </c>
      <c r="H3" s="11" t="s">
        <v>234</v>
      </c>
      <c r="I3" s="6" t="s">
        <v>40</v>
      </c>
      <c r="J3" s="7" t="s">
        <v>41</v>
      </c>
      <c r="K3" s="7" t="s">
        <v>42</v>
      </c>
      <c r="L3" s="176" t="s">
        <v>43</v>
      </c>
      <c r="M3" s="177"/>
      <c r="N3" s="178"/>
    </row>
    <row r="4" spans="1:14" ht="16.5" x14ac:dyDescent="0.25">
      <c r="A4" s="149" t="s">
        <v>478</v>
      </c>
      <c r="B4" s="74" t="s">
        <v>38</v>
      </c>
      <c r="C4" s="49">
        <v>0.31</v>
      </c>
      <c r="D4" s="50">
        <v>0.42</v>
      </c>
      <c r="E4" s="50">
        <v>0.34</v>
      </c>
      <c r="F4" s="50">
        <v>0.3</v>
      </c>
      <c r="G4" s="50">
        <v>0.32</v>
      </c>
      <c r="H4" s="50">
        <v>0.28999999999999998</v>
      </c>
      <c r="I4" s="12">
        <f>AVERAGE(C4:H4)</f>
        <v>0.33</v>
      </c>
      <c r="J4" s="13">
        <f>STDEV(C4:H4)</f>
        <v>4.732863826479667E-2</v>
      </c>
      <c r="K4" s="13">
        <f>J4/SQRT(COUNT(C4:H4))</f>
        <v>1.9321835661585813E-2</v>
      </c>
      <c r="L4" s="162" t="s">
        <v>576</v>
      </c>
      <c r="M4" s="114"/>
      <c r="N4" s="82"/>
    </row>
    <row r="5" spans="1:14" ht="16.5" x14ac:dyDescent="0.25">
      <c r="A5" s="158" t="s">
        <v>478</v>
      </c>
      <c r="B5" s="75" t="s">
        <v>386</v>
      </c>
      <c r="C5" s="61">
        <v>0.33</v>
      </c>
      <c r="D5" s="2">
        <v>0.3</v>
      </c>
      <c r="E5" s="2">
        <v>0.27</v>
      </c>
      <c r="F5" s="2">
        <v>0.3</v>
      </c>
      <c r="G5" s="2">
        <v>0.32</v>
      </c>
      <c r="H5" s="2">
        <v>0.23</v>
      </c>
      <c r="I5" s="91">
        <f t="shared" ref="I5:I7" si="0">AVERAGE(C5:H5)</f>
        <v>0.29166666666666669</v>
      </c>
      <c r="J5" s="35">
        <f t="shared" ref="J5:J7" si="1">STDEV(C5:H5)</f>
        <v>3.6560452221856811E-2</v>
      </c>
      <c r="K5" s="35">
        <f t="shared" ref="K5:K7" si="2">J5/SQRT(COUNT(C5:H5))</f>
        <v>1.4925742118158787E-2</v>
      </c>
      <c r="L5" s="58">
        <v>0.43859999999999999</v>
      </c>
      <c r="M5" s="163" t="s">
        <v>580</v>
      </c>
      <c r="N5" s="103"/>
    </row>
    <row r="6" spans="1:14" ht="16.5" x14ac:dyDescent="0.25">
      <c r="A6" s="158" t="s">
        <v>479</v>
      </c>
      <c r="B6" s="75" t="s">
        <v>38</v>
      </c>
      <c r="C6" s="61">
        <v>0.4</v>
      </c>
      <c r="D6" s="2">
        <v>0.47</v>
      </c>
      <c r="E6" s="2">
        <v>0.39</v>
      </c>
      <c r="F6" s="2">
        <v>0.49</v>
      </c>
      <c r="G6" s="2">
        <v>0.46</v>
      </c>
      <c r="H6" s="2">
        <v>0.41</v>
      </c>
      <c r="I6" s="91">
        <f t="shared" si="0"/>
        <v>0.4366666666666667</v>
      </c>
      <c r="J6" s="35">
        <f t="shared" si="1"/>
        <v>4.1793141383086603E-2</v>
      </c>
      <c r="K6" s="35">
        <f t="shared" si="2"/>
        <v>1.7061978522759636E-2</v>
      </c>
      <c r="L6" s="58">
        <v>2E-3</v>
      </c>
      <c r="M6" s="3" t="s">
        <v>49</v>
      </c>
      <c r="N6" s="164" t="s">
        <v>578</v>
      </c>
    </row>
    <row r="7" spans="1:14" ht="16.5" x14ac:dyDescent="0.25">
      <c r="A7" s="150" t="s">
        <v>479</v>
      </c>
      <c r="B7" s="76" t="s">
        <v>386</v>
      </c>
      <c r="C7" s="52">
        <v>0.25</v>
      </c>
      <c r="D7" s="53">
        <v>0.28999999999999998</v>
      </c>
      <c r="E7" s="53">
        <v>0.27</v>
      </c>
      <c r="F7" s="53">
        <v>0.34</v>
      </c>
      <c r="G7" s="53">
        <v>0.34</v>
      </c>
      <c r="H7" s="53">
        <v>0.37</v>
      </c>
      <c r="I7" s="17">
        <f t="shared" si="0"/>
        <v>0.31000000000000005</v>
      </c>
      <c r="J7" s="18">
        <f t="shared" si="1"/>
        <v>4.6904157598234082E-2</v>
      </c>
      <c r="K7" s="18">
        <f t="shared" si="2"/>
        <v>1.9148542155126676E-2</v>
      </c>
      <c r="L7" s="59">
        <v>0.85419999999999996</v>
      </c>
      <c r="M7" s="80">
        <v>0.88300000000000001</v>
      </c>
      <c r="N7" s="84">
        <v>2.9999999999999997E-4</v>
      </c>
    </row>
  </sheetData>
  <mergeCells count="2">
    <mergeCell ref="C2:G2"/>
    <mergeCell ref="L3:N3"/>
  </mergeCells>
  <phoneticPr fontId="1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67F86-0663-4098-8DB3-599E380A541A}">
  <dimension ref="A3:B3"/>
  <sheetViews>
    <sheetView zoomScale="92" zoomScaleNormal="92" workbookViewId="0">
      <selection activeCell="O10" sqref="O10"/>
    </sheetView>
  </sheetViews>
  <sheetFormatPr defaultRowHeight="14" x14ac:dyDescent="0.3"/>
  <cols>
    <col min="1" max="1" width="10.25" customWidth="1"/>
  </cols>
  <sheetData>
    <row r="3" spans="1:2" ht="18.5" x14ac:dyDescent="0.3">
      <c r="A3" s="112" t="s">
        <v>713</v>
      </c>
      <c r="B3" s="87" t="s">
        <v>581</v>
      </c>
    </row>
  </sheetData>
  <phoneticPr fontId="1" type="noConversion"/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81ECB-D5B5-4CC8-B51F-AB6DC722D7D3}">
  <dimension ref="B2:M44"/>
  <sheetViews>
    <sheetView workbookViewId="0">
      <selection activeCell="B2" sqref="B2"/>
    </sheetView>
  </sheetViews>
  <sheetFormatPr defaultRowHeight="14" x14ac:dyDescent="0.3"/>
  <cols>
    <col min="2" max="2" width="10.4140625" customWidth="1"/>
    <col min="7" max="7" width="12.4140625" customWidth="1"/>
  </cols>
  <sheetData>
    <row r="2" spans="2:13" ht="18.5" x14ac:dyDescent="0.3">
      <c r="B2" s="112" t="s">
        <v>714</v>
      </c>
      <c r="C2" s="38" t="s">
        <v>720</v>
      </c>
    </row>
    <row r="3" spans="2:13" ht="15" x14ac:dyDescent="0.3">
      <c r="C3" s="180" t="s">
        <v>622</v>
      </c>
      <c r="D3" s="181"/>
      <c r="E3" s="181"/>
      <c r="F3" s="181"/>
      <c r="G3" s="182"/>
    </row>
    <row r="4" spans="2:13" x14ac:dyDescent="0.3">
      <c r="C4" s="11" t="s">
        <v>44</v>
      </c>
      <c r="D4" s="11" t="s">
        <v>45</v>
      </c>
      <c r="E4" s="11" t="s">
        <v>46</v>
      </c>
      <c r="F4" s="11" t="s">
        <v>47</v>
      </c>
      <c r="G4" s="11" t="s">
        <v>48</v>
      </c>
      <c r="H4" s="6" t="s">
        <v>40</v>
      </c>
      <c r="I4" s="7" t="s">
        <v>41</v>
      </c>
      <c r="J4" s="7" t="s">
        <v>42</v>
      </c>
      <c r="K4" s="176" t="s">
        <v>43</v>
      </c>
      <c r="L4" s="177"/>
      <c r="M4" s="178"/>
    </row>
    <row r="5" spans="2:13" x14ac:dyDescent="0.25">
      <c r="B5" s="74" t="s">
        <v>20</v>
      </c>
      <c r="C5" s="49">
        <v>79</v>
      </c>
      <c r="D5" s="50">
        <v>29.5</v>
      </c>
      <c r="E5" s="50">
        <v>75.099999999999994</v>
      </c>
      <c r="F5" s="50">
        <v>95.2</v>
      </c>
      <c r="G5" s="50">
        <v>75.400000000000006</v>
      </c>
      <c r="H5" s="12">
        <f>AVERAGE(C5:G5)</f>
        <v>70.84</v>
      </c>
      <c r="I5" s="13">
        <f>STDEV(C5:G5)</f>
        <v>24.535341856187745</v>
      </c>
      <c r="J5" s="13">
        <f>I5/SQRT(COUNT(C5:G5))</f>
        <v>10.972538448326333</v>
      </c>
      <c r="K5" s="98" t="s">
        <v>38</v>
      </c>
      <c r="L5" s="95"/>
      <c r="M5" s="96"/>
    </row>
    <row r="6" spans="2:13" x14ac:dyDescent="0.25">
      <c r="B6" s="75" t="s">
        <v>21</v>
      </c>
      <c r="C6" s="61">
        <v>14.5</v>
      </c>
      <c r="D6" s="2">
        <v>27.4</v>
      </c>
      <c r="E6" s="2">
        <v>8.7100000000000009</v>
      </c>
      <c r="F6" s="2">
        <v>43</v>
      </c>
      <c r="G6" s="2">
        <v>12</v>
      </c>
      <c r="H6" s="91">
        <f>AVERAGE(C6:G6)</f>
        <v>21.122</v>
      </c>
      <c r="I6" s="35">
        <f>STDEV(C6:G6)</f>
        <v>14.134883091133087</v>
      </c>
      <c r="J6" s="35">
        <f>I6/SQRT(COUNT(C6:G6))</f>
        <v>6.3213118891571876</v>
      </c>
      <c r="K6" s="61">
        <v>1.1000000000000001E-3</v>
      </c>
      <c r="L6" s="36" t="s">
        <v>513</v>
      </c>
      <c r="M6" s="97"/>
    </row>
    <row r="7" spans="2:13" x14ac:dyDescent="0.25">
      <c r="B7" s="75" t="s">
        <v>719</v>
      </c>
      <c r="C7" s="61">
        <v>12</v>
      </c>
      <c r="D7" s="2">
        <v>32.4</v>
      </c>
      <c r="E7" s="2">
        <v>44.1</v>
      </c>
      <c r="F7" s="2">
        <v>14.3</v>
      </c>
      <c r="G7" s="2">
        <v>24.5</v>
      </c>
      <c r="H7" s="91">
        <f>AVERAGE(C7:G7)</f>
        <v>25.46</v>
      </c>
      <c r="I7" s="35">
        <f>STDEV(C7:G7)</f>
        <v>13.250018867911098</v>
      </c>
      <c r="J7" s="35">
        <f>I7/SQRT(COUNT(C7:G7))</f>
        <v>5.925588578360804</v>
      </c>
      <c r="K7" s="61">
        <v>2.5999999999999999E-3</v>
      </c>
      <c r="L7" s="2">
        <v>0.97540000000000004</v>
      </c>
      <c r="M7" s="63" t="s">
        <v>606</v>
      </c>
    </row>
    <row r="8" spans="2:13" x14ac:dyDescent="0.25">
      <c r="B8" s="76" t="s">
        <v>724</v>
      </c>
      <c r="C8" s="52">
        <v>16.3</v>
      </c>
      <c r="D8" s="53">
        <v>12</v>
      </c>
      <c r="E8" s="53">
        <v>30.9</v>
      </c>
      <c r="F8" s="53">
        <v>19.3</v>
      </c>
      <c r="G8" s="53">
        <v>0.35</v>
      </c>
      <c r="H8" s="17">
        <f>AVERAGE(C8:G8)</f>
        <v>15.77</v>
      </c>
      <c r="I8" s="18">
        <f>STDEV(C8:G8)</f>
        <v>11.109095372711499</v>
      </c>
      <c r="J8" s="18">
        <f>I8/SQRT(COUNT(C8:G8))</f>
        <v>4.9681384843822549</v>
      </c>
      <c r="K8" s="52">
        <v>4.0000000000000002E-4</v>
      </c>
      <c r="L8" s="53">
        <v>0.95550000000000002</v>
      </c>
      <c r="M8" s="54">
        <v>0.79279999999999995</v>
      </c>
    </row>
    <row r="11" spans="2:13" ht="18.5" x14ac:dyDescent="0.3">
      <c r="B11" s="112" t="s">
        <v>715</v>
      </c>
      <c r="C11" s="38" t="s">
        <v>721</v>
      </c>
    </row>
    <row r="12" spans="2:13" ht="15" x14ac:dyDescent="0.3">
      <c r="C12" s="180" t="s">
        <v>622</v>
      </c>
      <c r="D12" s="181"/>
      <c r="E12" s="181"/>
      <c r="F12" s="181"/>
      <c r="G12" s="182"/>
    </row>
    <row r="13" spans="2:13" x14ac:dyDescent="0.3">
      <c r="C13" s="11" t="s">
        <v>44</v>
      </c>
      <c r="D13" s="11" t="s">
        <v>45</v>
      </c>
      <c r="E13" s="11" t="s">
        <v>46</v>
      </c>
      <c r="F13" s="11" t="s">
        <v>47</v>
      </c>
      <c r="G13" s="11" t="s">
        <v>48</v>
      </c>
      <c r="H13" s="6" t="s">
        <v>40</v>
      </c>
      <c r="I13" s="7" t="s">
        <v>41</v>
      </c>
      <c r="J13" s="7" t="s">
        <v>42</v>
      </c>
      <c r="K13" s="183" t="s">
        <v>43</v>
      </c>
      <c r="L13" s="184"/>
      <c r="M13" s="185"/>
    </row>
    <row r="14" spans="2:13" x14ac:dyDescent="0.25">
      <c r="B14" s="74" t="s">
        <v>20</v>
      </c>
      <c r="C14" s="49">
        <v>7.26</v>
      </c>
      <c r="D14" s="50">
        <v>6.95</v>
      </c>
      <c r="E14" s="50">
        <v>7.31</v>
      </c>
      <c r="F14" s="50">
        <v>7.84</v>
      </c>
      <c r="G14" s="50">
        <v>10.4</v>
      </c>
      <c r="H14" s="12">
        <f>AVERAGE(C14:G14)</f>
        <v>7.952</v>
      </c>
      <c r="I14" s="13">
        <f>STDEV(C14:G14)</f>
        <v>1.4053718369171919</v>
      </c>
      <c r="J14" s="14">
        <f>I14/SQRT(COUNT(C14:G14))</f>
        <v>0.62850139220211787</v>
      </c>
      <c r="K14" s="98" t="s">
        <v>38</v>
      </c>
      <c r="L14" s="95"/>
      <c r="M14" s="96"/>
    </row>
    <row r="15" spans="2:13" x14ac:dyDescent="0.25">
      <c r="B15" s="75" t="s">
        <v>21</v>
      </c>
      <c r="C15" s="61">
        <v>3.11</v>
      </c>
      <c r="D15" s="2">
        <v>2.5099999999999998</v>
      </c>
      <c r="E15" s="2">
        <v>2.58</v>
      </c>
      <c r="F15" s="2">
        <v>6.42</v>
      </c>
      <c r="G15" s="2">
        <v>6.29</v>
      </c>
      <c r="H15" s="91">
        <f>AVERAGE(C15:G15)</f>
        <v>4.1820000000000004</v>
      </c>
      <c r="I15" s="35">
        <f>STDEV(C15:G15)</f>
        <v>1.997716196059891</v>
      </c>
      <c r="J15" s="92">
        <f>I15/SQRT(COUNT(C15:G15))</f>
        <v>0.89340584282844271</v>
      </c>
      <c r="K15" s="61">
        <v>1.6500000000000001E-2</v>
      </c>
      <c r="L15" s="36" t="s">
        <v>513</v>
      </c>
      <c r="M15" s="97"/>
    </row>
    <row r="16" spans="2:13" x14ac:dyDescent="0.25">
      <c r="B16" s="75" t="s">
        <v>719</v>
      </c>
      <c r="C16" s="61">
        <v>3.98</v>
      </c>
      <c r="D16" s="2">
        <v>1.76</v>
      </c>
      <c r="E16" s="2">
        <v>5.01</v>
      </c>
      <c r="F16" s="2">
        <v>3.53</v>
      </c>
      <c r="G16" s="2">
        <v>3.68</v>
      </c>
      <c r="H16" s="91">
        <f>AVERAGE(C16:G16)</f>
        <v>3.5920000000000001</v>
      </c>
      <c r="I16" s="35">
        <f>STDEV(C16:G16)</f>
        <v>1.1756997916134861</v>
      </c>
      <c r="J16" s="92">
        <f>I16/SQRT(COUNT(C16:G16))</f>
        <v>0.52578893103601843</v>
      </c>
      <c r="K16" s="61">
        <v>5.5999999999999999E-3</v>
      </c>
      <c r="L16" s="2">
        <v>0.94910000000000005</v>
      </c>
      <c r="M16" s="63" t="s">
        <v>606</v>
      </c>
    </row>
    <row r="17" spans="2:13" x14ac:dyDescent="0.25">
      <c r="B17" s="76" t="s">
        <v>724</v>
      </c>
      <c r="C17" s="52">
        <v>4.1399999999999997</v>
      </c>
      <c r="D17" s="53">
        <v>6.2</v>
      </c>
      <c r="E17" s="53">
        <v>4.6399999999999997</v>
      </c>
      <c r="F17" s="53">
        <v>6.49</v>
      </c>
      <c r="G17" s="53">
        <v>9.7200000000000006</v>
      </c>
      <c r="H17" s="17">
        <f>AVERAGE(C17:G17)</f>
        <v>6.2379999999999995</v>
      </c>
      <c r="I17" s="18">
        <f>STDEV(C17:G17)</f>
        <v>2.1877202746237927</v>
      </c>
      <c r="J17" s="19">
        <f>I17/SQRT(COUNT(C17:G17))</f>
        <v>0.97837824996266165</v>
      </c>
      <c r="K17" s="52">
        <v>0.42959999999999998</v>
      </c>
      <c r="L17" s="53">
        <v>0.28050000000000003</v>
      </c>
      <c r="M17" s="54">
        <v>0.1168</v>
      </c>
    </row>
    <row r="20" spans="2:13" ht="18.5" x14ac:dyDescent="0.3">
      <c r="B20" s="112" t="s">
        <v>716</v>
      </c>
      <c r="C20" s="38" t="s">
        <v>722</v>
      </c>
    </row>
    <row r="21" spans="2:13" x14ac:dyDescent="0.3">
      <c r="C21" s="180" t="s">
        <v>600</v>
      </c>
      <c r="D21" s="181"/>
      <c r="E21" s="181"/>
      <c r="F21" s="181"/>
      <c r="G21" s="182"/>
    </row>
    <row r="22" spans="2:13" x14ac:dyDescent="0.3">
      <c r="C22" s="11" t="s">
        <v>44</v>
      </c>
      <c r="D22" s="11" t="s">
        <v>45</v>
      </c>
      <c r="E22" s="11" t="s">
        <v>46</v>
      </c>
      <c r="F22" s="11" t="s">
        <v>47</v>
      </c>
      <c r="G22" s="11" t="s">
        <v>48</v>
      </c>
      <c r="H22" s="6" t="s">
        <v>40</v>
      </c>
      <c r="I22" s="7" t="s">
        <v>41</v>
      </c>
      <c r="J22" s="7" t="s">
        <v>42</v>
      </c>
      <c r="K22" s="165" t="s">
        <v>43</v>
      </c>
      <c r="L22" s="88"/>
      <c r="M22" s="88"/>
    </row>
    <row r="23" spans="2:13" x14ac:dyDescent="0.25">
      <c r="B23" s="74" t="s">
        <v>20</v>
      </c>
      <c r="C23" s="49">
        <v>65.8</v>
      </c>
      <c r="D23" s="50">
        <v>77.599999999999994</v>
      </c>
      <c r="E23" s="50">
        <v>20.8</v>
      </c>
      <c r="F23" s="50">
        <v>1.06</v>
      </c>
      <c r="G23" s="50">
        <v>82.6</v>
      </c>
      <c r="H23" s="12">
        <f>AVERAGE(C23:G23)</f>
        <v>49.571999999999996</v>
      </c>
      <c r="I23" s="13">
        <f>STDEV(C23:G23)</f>
        <v>36.472618770798462</v>
      </c>
      <c r="J23" s="13">
        <f>I23/SQRT(COUNT(C23:G23))</f>
        <v>16.311050977788035</v>
      </c>
      <c r="K23" s="15"/>
    </row>
    <row r="24" spans="2:13" x14ac:dyDescent="0.25">
      <c r="B24" s="75" t="s">
        <v>21</v>
      </c>
      <c r="C24" s="61">
        <v>90.6</v>
      </c>
      <c r="D24" s="2">
        <v>50.1</v>
      </c>
      <c r="E24" s="2">
        <v>71.3</v>
      </c>
      <c r="F24" s="2">
        <v>68.599999999999994</v>
      </c>
      <c r="G24" s="2">
        <v>74.2</v>
      </c>
      <c r="H24" s="91">
        <f t="shared" ref="H24:H26" si="0">AVERAGE(C24:G24)</f>
        <v>70.960000000000008</v>
      </c>
      <c r="I24" s="35">
        <f t="shared" ref="I24:I26" si="1">STDEV(C24:G24)</f>
        <v>14.465925480244913</v>
      </c>
      <c r="J24" s="35">
        <f t="shared" ref="J24:J26" si="2">I24/SQRT(COUNT(C24:G24))</f>
        <v>6.4693585462547825</v>
      </c>
      <c r="K24" s="94"/>
    </row>
    <row r="25" spans="2:13" x14ac:dyDescent="0.25">
      <c r="B25" s="75" t="s">
        <v>719</v>
      </c>
      <c r="C25" s="61">
        <v>95</v>
      </c>
      <c r="D25" s="2">
        <v>84.9</v>
      </c>
      <c r="E25" s="2">
        <v>61.2</v>
      </c>
      <c r="F25" s="2">
        <v>87.7</v>
      </c>
      <c r="G25" s="2">
        <v>85.2</v>
      </c>
      <c r="H25" s="91">
        <f t="shared" si="0"/>
        <v>82.8</v>
      </c>
      <c r="I25" s="35">
        <f t="shared" si="1"/>
        <v>12.743429679642849</v>
      </c>
      <c r="J25" s="35">
        <f t="shared" si="2"/>
        <v>5.6990350060339559</v>
      </c>
      <c r="K25" s="75" t="s">
        <v>719</v>
      </c>
    </row>
    <row r="26" spans="2:13" x14ac:dyDescent="0.25">
      <c r="B26" s="76" t="s">
        <v>724</v>
      </c>
      <c r="C26" s="52">
        <v>64.7</v>
      </c>
      <c r="D26" s="53">
        <v>69.099999999999994</v>
      </c>
      <c r="E26" s="53">
        <v>65</v>
      </c>
      <c r="F26" s="53">
        <v>42.4</v>
      </c>
      <c r="G26" s="53">
        <v>71.599999999999994</v>
      </c>
      <c r="H26" s="17">
        <f t="shared" si="0"/>
        <v>62.56</v>
      </c>
      <c r="I26" s="18">
        <f t="shared" si="1"/>
        <v>11.634560584740592</v>
      </c>
      <c r="J26" s="18">
        <f t="shared" si="2"/>
        <v>5.2031336711639335</v>
      </c>
      <c r="K26" s="104">
        <v>3.0499999999999999E-2</v>
      </c>
    </row>
    <row r="29" spans="2:13" ht="18.5" x14ac:dyDescent="0.3">
      <c r="B29" s="112" t="s">
        <v>717</v>
      </c>
      <c r="C29" s="38" t="s">
        <v>723</v>
      </c>
    </row>
    <row r="30" spans="2:13" x14ac:dyDescent="0.3">
      <c r="C30" s="180" t="s">
        <v>339</v>
      </c>
      <c r="D30" s="181"/>
      <c r="E30" s="181"/>
      <c r="F30" s="181"/>
      <c r="G30" s="182"/>
    </row>
    <row r="31" spans="2:13" x14ac:dyDescent="0.3">
      <c r="C31" s="11" t="s">
        <v>44</v>
      </c>
      <c r="D31" s="11" t="s">
        <v>45</v>
      </c>
      <c r="E31" s="11" t="s">
        <v>46</v>
      </c>
      <c r="F31" s="11" t="s">
        <v>47</v>
      </c>
      <c r="G31" s="11" t="s">
        <v>48</v>
      </c>
      <c r="H31" s="6" t="s">
        <v>40</v>
      </c>
      <c r="I31" s="7" t="s">
        <v>41</v>
      </c>
      <c r="J31" s="7" t="s">
        <v>42</v>
      </c>
      <c r="K31" s="183" t="s">
        <v>43</v>
      </c>
      <c r="L31" s="184"/>
      <c r="M31" s="185"/>
    </row>
    <row r="32" spans="2:13" x14ac:dyDescent="0.25">
      <c r="B32" s="74" t="s">
        <v>20</v>
      </c>
      <c r="C32" s="49">
        <v>18.7</v>
      </c>
      <c r="D32" s="50">
        <v>15.8</v>
      </c>
      <c r="E32" s="50">
        <v>18.7</v>
      </c>
      <c r="F32" s="50">
        <v>10.1</v>
      </c>
      <c r="G32" s="50">
        <v>20.2</v>
      </c>
      <c r="H32" s="12">
        <f>AVERAGE(C32:G32)</f>
        <v>16.7</v>
      </c>
      <c r="I32" s="13">
        <f>STDEV(C32:G32)</f>
        <v>4.0193283020922754</v>
      </c>
      <c r="J32" s="13">
        <f>I32/SQRT(COUNT(C32:G32))</f>
        <v>1.7974982614734276</v>
      </c>
      <c r="K32" s="98" t="s">
        <v>38</v>
      </c>
      <c r="L32" s="95"/>
      <c r="M32" s="96"/>
    </row>
    <row r="33" spans="2:13" x14ac:dyDescent="0.25">
      <c r="B33" s="75" t="s">
        <v>21</v>
      </c>
      <c r="C33" s="61">
        <v>26.5</v>
      </c>
      <c r="D33" s="2">
        <v>19.600000000000001</v>
      </c>
      <c r="E33" s="2">
        <v>19.399999999999999</v>
      </c>
      <c r="F33" s="2">
        <v>11.5</v>
      </c>
      <c r="G33" s="2">
        <v>18.399999999999999</v>
      </c>
      <c r="H33" s="91">
        <f>AVERAGE(C33:G33)</f>
        <v>19.080000000000002</v>
      </c>
      <c r="I33" s="35">
        <f>STDEV(C33:G33)</f>
        <v>5.3232508864414685</v>
      </c>
      <c r="J33" s="35">
        <f>I33/SQRT(COUNT(C33:G33))</f>
        <v>2.3806301686738274</v>
      </c>
      <c r="K33" s="61">
        <v>0.84489999999999998</v>
      </c>
      <c r="L33" s="36" t="s">
        <v>513</v>
      </c>
      <c r="M33" s="97"/>
    </row>
    <row r="34" spans="2:13" x14ac:dyDescent="0.25">
      <c r="B34" s="75" t="s">
        <v>719</v>
      </c>
      <c r="C34" s="61">
        <v>28.5</v>
      </c>
      <c r="D34" s="2">
        <v>17.3</v>
      </c>
      <c r="E34" s="2">
        <v>29.9</v>
      </c>
      <c r="F34" s="2">
        <v>29.7</v>
      </c>
      <c r="G34" s="2">
        <v>29.2</v>
      </c>
      <c r="H34" s="91">
        <f>AVERAGE(C34:G34)</f>
        <v>26.919999999999998</v>
      </c>
      <c r="I34" s="35">
        <f>STDEV(C34:G34)</f>
        <v>5.4048126702042021</v>
      </c>
      <c r="J34" s="35">
        <f>I34/SQRT(COUNT(C34:G34))</f>
        <v>2.4171057072457494</v>
      </c>
      <c r="K34" s="61">
        <v>1.37E-2</v>
      </c>
      <c r="L34" s="2">
        <v>6.83E-2</v>
      </c>
      <c r="M34" s="63" t="s">
        <v>606</v>
      </c>
    </row>
    <row r="35" spans="2:13" x14ac:dyDescent="0.25">
      <c r="B35" s="76" t="s">
        <v>724</v>
      </c>
      <c r="C35" s="52">
        <v>11.8</v>
      </c>
      <c r="D35" s="53">
        <v>12.6</v>
      </c>
      <c r="E35" s="53">
        <v>6.62</v>
      </c>
      <c r="F35" s="53">
        <v>6.92</v>
      </c>
      <c r="G35" s="53">
        <v>13.6</v>
      </c>
      <c r="H35" s="17">
        <f>AVERAGE(C35:G35)</f>
        <v>10.308</v>
      </c>
      <c r="I35" s="18">
        <f>STDEV(C35:G35)</f>
        <v>3.2938002368085408</v>
      </c>
      <c r="J35" s="18">
        <f>I35/SQRT(COUNT(C35:G35))</f>
        <v>1.4730322467617605</v>
      </c>
      <c r="K35" s="52">
        <v>0.16589999999999999</v>
      </c>
      <c r="L35" s="53">
        <v>3.6999999999999998E-2</v>
      </c>
      <c r="M35" s="54">
        <v>2.0000000000000001E-4</v>
      </c>
    </row>
    <row r="38" spans="2:13" ht="18.5" x14ac:dyDescent="0.3">
      <c r="B38" s="112" t="s">
        <v>718</v>
      </c>
      <c r="C38" s="38" t="s">
        <v>623</v>
      </c>
    </row>
    <row r="39" spans="2:13" x14ac:dyDescent="0.3">
      <c r="C39" s="180" t="s">
        <v>278</v>
      </c>
      <c r="D39" s="181"/>
      <c r="E39" s="181"/>
      <c r="F39" s="181"/>
      <c r="G39" s="182"/>
    </row>
    <row r="40" spans="2:13" x14ac:dyDescent="0.3">
      <c r="C40" s="11" t="s">
        <v>44</v>
      </c>
      <c r="D40" s="11" t="s">
        <v>45</v>
      </c>
      <c r="E40" s="11" t="s">
        <v>46</v>
      </c>
      <c r="F40" s="11" t="s">
        <v>47</v>
      </c>
      <c r="G40" s="11" t="s">
        <v>48</v>
      </c>
      <c r="H40" s="6" t="s">
        <v>40</v>
      </c>
      <c r="I40" s="7" t="s">
        <v>41</v>
      </c>
      <c r="J40" s="7" t="s">
        <v>42</v>
      </c>
      <c r="K40" s="183" t="s">
        <v>43</v>
      </c>
      <c r="L40" s="184"/>
      <c r="M40" s="185"/>
    </row>
    <row r="41" spans="2:13" x14ac:dyDescent="0.25">
      <c r="B41" s="74" t="s">
        <v>20</v>
      </c>
      <c r="C41" s="49">
        <v>20.3</v>
      </c>
      <c r="D41" s="50">
        <v>5.91</v>
      </c>
      <c r="E41" s="50">
        <v>6.83</v>
      </c>
      <c r="F41" s="50">
        <v>12</v>
      </c>
      <c r="G41" s="50">
        <v>14.6</v>
      </c>
      <c r="H41" s="12">
        <f>AVERAGE(C41:G41)</f>
        <v>11.928000000000001</v>
      </c>
      <c r="I41" s="13">
        <f>STDEV(C41:G41)</f>
        <v>5.9042586325465125</v>
      </c>
      <c r="J41" s="14">
        <f>I41/SQRT(COUNT(C41:G41))</f>
        <v>2.6404647318227905</v>
      </c>
      <c r="K41" s="98" t="s">
        <v>38</v>
      </c>
      <c r="L41" s="95"/>
      <c r="M41" s="96"/>
    </row>
    <row r="42" spans="2:13" x14ac:dyDescent="0.25">
      <c r="B42" s="75" t="s">
        <v>21</v>
      </c>
      <c r="C42" s="61">
        <v>6.47</v>
      </c>
      <c r="D42" s="2">
        <v>6.51</v>
      </c>
      <c r="E42" s="2">
        <v>9.2100000000000009</v>
      </c>
      <c r="F42" s="2">
        <v>3.88</v>
      </c>
      <c r="G42" s="2">
        <v>2.46</v>
      </c>
      <c r="H42" s="91">
        <f>AVERAGE(C42:G42)</f>
        <v>5.7060000000000004</v>
      </c>
      <c r="I42" s="35">
        <f>STDEV(C42:G42)</f>
        <v>2.6162434901973475</v>
      </c>
      <c r="J42" s="92">
        <f>I42/SQRT(COUNT(C42:G42))</f>
        <v>1.1700196579545146</v>
      </c>
      <c r="K42" s="61">
        <v>0.26679999999999998</v>
      </c>
      <c r="L42" s="36" t="s">
        <v>513</v>
      </c>
      <c r="M42" s="97"/>
    </row>
    <row r="43" spans="2:13" x14ac:dyDescent="0.25">
      <c r="B43" s="75" t="s">
        <v>719</v>
      </c>
      <c r="C43" s="61">
        <v>20.5</v>
      </c>
      <c r="D43" s="2">
        <v>18.2</v>
      </c>
      <c r="E43" s="2">
        <v>32.200000000000003</v>
      </c>
      <c r="F43" s="2">
        <v>16.2</v>
      </c>
      <c r="G43" s="2">
        <v>17.399999999999999</v>
      </c>
      <c r="H43" s="91">
        <f>AVERAGE(C43:G43)</f>
        <v>20.9</v>
      </c>
      <c r="I43" s="35">
        <f>STDEV(C43:G43)</f>
        <v>6.5092242241299303</v>
      </c>
      <c r="J43" s="92">
        <f>I43/SQRT(COUNT(C43:G43))</f>
        <v>2.9110135691885701</v>
      </c>
      <c r="K43" s="61">
        <v>6.3E-2</v>
      </c>
      <c r="L43" s="2">
        <v>1.4E-3</v>
      </c>
      <c r="M43" s="63" t="s">
        <v>606</v>
      </c>
    </row>
    <row r="44" spans="2:13" x14ac:dyDescent="0.25">
      <c r="B44" s="76" t="s">
        <v>724</v>
      </c>
      <c r="C44" s="52">
        <v>8.81</v>
      </c>
      <c r="D44" s="53">
        <v>12.2</v>
      </c>
      <c r="E44" s="53">
        <v>8.3699999999999992</v>
      </c>
      <c r="F44" s="53">
        <v>16.600000000000001</v>
      </c>
      <c r="G44" s="53">
        <v>3.66</v>
      </c>
      <c r="H44" s="17">
        <f>AVERAGE(C44:G44)</f>
        <v>9.9280000000000008</v>
      </c>
      <c r="I44" s="18">
        <f>STDEV(C44:G44)</f>
        <v>4.8125533763273758</v>
      </c>
      <c r="J44" s="19">
        <f>I44/SQRT(COUNT(C44:G44))</f>
        <v>2.1522392989628276</v>
      </c>
      <c r="K44" s="52">
        <v>0.92720000000000002</v>
      </c>
      <c r="L44" s="53">
        <v>0.58240000000000003</v>
      </c>
      <c r="M44" s="54">
        <v>1.9099999999999999E-2</v>
      </c>
    </row>
  </sheetData>
  <mergeCells count="9">
    <mergeCell ref="C39:G39"/>
    <mergeCell ref="K13:M13"/>
    <mergeCell ref="K31:M31"/>
    <mergeCell ref="K40:M40"/>
    <mergeCell ref="C3:G3"/>
    <mergeCell ref="K4:M4"/>
    <mergeCell ref="C12:G12"/>
    <mergeCell ref="C21:G21"/>
    <mergeCell ref="C30:G30"/>
  </mergeCells>
  <phoneticPr fontId="1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192B5-EDB1-4E5C-9B62-77712351560B}">
  <dimension ref="A1:K23"/>
  <sheetViews>
    <sheetView topLeftCell="A10" workbookViewId="0">
      <selection activeCell="M14" sqref="M14"/>
    </sheetView>
  </sheetViews>
  <sheetFormatPr defaultRowHeight="14" x14ac:dyDescent="0.3"/>
  <cols>
    <col min="1" max="1" width="12.1640625" customWidth="1"/>
  </cols>
  <sheetData>
    <row r="1" spans="1:11" ht="18.5" x14ac:dyDescent="0.3">
      <c r="A1" s="112" t="s">
        <v>725</v>
      </c>
      <c r="B1" s="38" t="s">
        <v>624</v>
      </c>
    </row>
    <row r="2" spans="1:11" x14ac:dyDescent="0.3">
      <c r="B2" s="180" t="s">
        <v>389</v>
      </c>
      <c r="C2" s="181"/>
      <c r="D2" s="181"/>
      <c r="E2" s="181"/>
      <c r="F2" s="182"/>
    </row>
    <row r="3" spans="1:11" x14ac:dyDescent="0.3">
      <c r="B3" s="11" t="s">
        <v>44</v>
      </c>
      <c r="C3" s="11" t="s">
        <v>45</v>
      </c>
      <c r="D3" s="11" t="s">
        <v>46</v>
      </c>
      <c r="E3" s="11" t="s">
        <v>47</v>
      </c>
      <c r="F3" s="6" t="s">
        <v>40</v>
      </c>
      <c r="G3" s="7" t="s">
        <v>41</v>
      </c>
      <c r="H3" s="7" t="s">
        <v>42</v>
      </c>
      <c r="I3" s="183" t="s">
        <v>43</v>
      </c>
      <c r="J3" s="184"/>
      <c r="K3" s="185"/>
    </row>
    <row r="4" spans="1:11" x14ac:dyDescent="0.25">
      <c r="A4" s="74" t="s">
        <v>59</v>
      </c>
      <c r="B4" s="49">
        <v>15.5</v>
      </c>
      <c r="C4" s="50">
        <v>8.8000000000000007</v>
      </c>
      <c r="D4" s="50">
        <v>14.8</v>
      </c>
      <c r="E4" s="50">
        <v>14.4</v>
      </c>
      <c r="F4" s="12">
        <f>AVERAGE(B4:E4)</f>
        <v>13.375</v>
      </c>
      <c r="G4" s="13">
        <f>STDEV(B4:E4)</f>
        <v>3.0836936726378443</v>
      </c>
      <c r="H4" s="14">
        <f>G4/SQRT(COUNT(B4:E4))</f>
        <v>1.5418468363189222</v>
      </c>
      <c r="I4" s="24" t="s">
        <v>59</v>
      </c>
      <c r="J4" s="95"/>
      <c r="K4" s="96"/>
    </row>
    <row r="5" spans="1:11" x14ac:dyDescent="0.25">
      <c r="A5" s="75" t="s">
        <v>276</v>
      </c>
      <c r="B5" s="61">
        <v>3.7</v>
      </c>
      <c r="C5" s="2">
        <v>2.2799999999999998</v>
      </c>
      <c r="D5" s="2">
        <v>3.47</v>
      </c>
      <c r="E5" s="2">
        <v>2.68</v>
      </c>
      <c r="F5" s="91">
        <f t="shared" ref="F5:F7" si="0">AVERAGE(B5:E5)</f>
        <v>3.0325000000000002</v>
      </c>
      <c r="G5" s="35">
        <f t="shared" ref="G5:G7" si="1">STDEV(B5:E5)</f>
        <v>0.66520047103611124</v>
      </c>
      <c r="H5" s="92">
        <f t="shared" ref="H5:H7" si="2">G5/SQRT(COUNT(B5:E5))</f>
        <v>0.33260023551805562</v>
      </c>
      <c r="I5" s="58" t="s">
        <v>49</v>
      </c>
      <c r="J5" s="1" t="s">
        <v>276</v>
      </c>
      <c r="K5" s="103"/>
    </row>
    <row r="6" spans="1:11" x14ac:dyDescent="0.25">
      <c r="A6" s="75" t="s">
        <v>238</v>
      </c>
      <c r="B6" s="61">
        <v>4.9400000000000004</v>
      </c>
      <c r="C6" s="2">
        <v>8.26</v>
      </c>
      <c r="D6" s="2">
        <v>5.73</v>
      </c>
      <c r="E6" s="2">
        <v>4.57</v>
      </c>
      <c r="F6" s="91">
        <f t="shared" si="0"/>
        <v>5.875</v>
      </c>
      <c r="G6" s="35">
        <f t="shared" si="1"/>
        <v>1.661976734694762</v>
      </c>
      <c r="H6" s="92">
        <f t="shared" si="2"/>
        <v>0.83098836734738102</v>
      </c>
      <c r="I6" s="58">
        <v>1.4E-3</v>
      </c>
      <c r="J6" s="3">
        <v>0.2742</v>
      </c>
      <c r="K6" s="85" t="s">
        <v>238</v>
      </c>
    </row>
    <row r="7" spans="1:11" x14ac:dyDescent="0.25">
      <c r="A7" s="76" t="s">
        <v>277</v>
      </c>
      <c r="B7" s="52">
        <v>7.18</v>
      </c>
      <c r="C7" s="53">
        <v>3.79</v>
      </c>
      <c r="D7" s="53">
        <v>7.97</v>
      </c>
      <c r="E7" s="53">
        <v>8.92</v>
      </c>
      <c r="F7" s="17">
        <f t="shared" si="0"/>
        <v>6.9649999999999999</v>
      </c>
      <c r="G7" s="18">
        <f t="shared" si="1"/>
        <v>2.2330024630528311</v>
      </c>
      <c r="H7" s="19">
        <f t="shared" si="2"/>
        <v>1.1165012315264156</v>
      </c>
      <c r="I7" s="59">
        <v>4.7999999999999996E-3</v>
      </c>
      <c r="J7" s="80">
        <v>8.6999999999999994E-2</v>
      </c>
      <c r="K7" s="84">
        <v>0.8821</v>
      </c>
    </row>
    <row r="9" spans="1:11" ht="18.5" x14ac:dyDescent="0.3">
      <c r="A9" s="112" t="s">
        <v>725</v>
      </c>
      <c r="B9" s="38" t="s">
        <v>625</v>
      </c>
    </row>
    <row r="10" spans="1:11" x14ac:dyDescent="0.3">
      <c r="B10" s="180" t="s">
        <v>278</v>
      </c>
      <c r="C10" s="181"/>
      <c r="D10" s="181"/>
      <c r="E10" s="181"/>
      <c r="F10" s="182"/>
    </row>
    <row r="11" spans="1:11" x14ac:dyDescent="0.3">
      <c r="B11" s="11" t="s">
        <v>44</v>
      </c>
      <c r="C11" s="11" t="s">
        <v>45</v>
      </c>
      <c r="D11" s="11" t="s">
        <v>46</v>
      </c>
      <c r="E11" s="11" t="s">
        <v>47</v>
      </c>
      <c r="F11" s="6" t="s">
        <v>40</v>
      </c>
      <c r="G11" s="7" t="s">
        <v>41</v>
      </c>
      <c r="H11" s="7" t="s">
        <v>42</v>
      </c>
      <c r="I11" s="196" t="s">
        <v>43</v>
      </c>
      <c r="J11" s="197"/>
      <c r="K11" s="197"/>
    </row>
    <row r="12" spans="1:11" x14ac:dyDescent="0.25">
      <c r="A12" s="74" t="s">
        <v>59</v>
      </c>
      <c r="B12" s="49">
        <v>19.899999999999999</v>
      </c>
      <c r="C12" s="50">
        <v>38.700000000000003</v>
      </c>
      <c r="D12" s="50">
        <v>35.6</v>
      </c>
      <c r="E12" s="50">
        <v>35.200000000000003</v>
      </c>
      <c r="F12" s="12">
        <f>AVERAGE(B12:E12)</f>
        <v>32.35</v>
      </c>
      <c r="G12" s="13">
        <f>STDEV(B12:E12)</f>
        <v>8.4461036381675267</v>
      </c>
      <c r="H12" s="14">
        <f>G12/SQRT(COUNT(B12:E12))</f>
        <v>4.2230518190837634</v>
      </c>
      <c r="I12" s="24" t="s">
        <v>59</v>
      </c>
      <c r="J12" s="114"/>
      <c r="K12" s="82"/>
    </row>
    <row r="13" spans="1:11" x14ac:dyDescent="0.25">
      <c r="A13" s="75" t="s">
        <v>276</v>
      </c>
      <c r="B13" s="61">
        <v>1.88</v>
      </c>
      <c r="C13" s="2">
        <v>0</v>
      </c>
      <c r="D13" s="2">
        <v>1.49</v>
      </c>
      <c r="E13" s="2">
        <v>0.31</v>
      </c>
      <c r="F13" s="91">
        <f t="shared" ref="F13:F15" si="3">AVERAGE(B13:E13)</f>
        <v>0.92</v>
      </c>
      <c r="G13" s="35">
        <f t="shared" ref="G13:G15" si="4">STDEV(B13:E13)</f>
        <v>0.90645830939247651</v>
      </c>
      <c r="H13" s="92">
        <f t="shared" ref="H13:H15" si="5">G13/SQRT(COUNT(B13:E13))</f>
        <v>0.45322915469623826</v>
      </c>
      <c r="I13" s="58">
        <v>5.0000000000000001E-4</v>
      </c>
      <c r="J13" s="1" t="s">
        <v>276</v>
      </c>
      <c r="K13" s="103"/>
    </row>
    <row r="14" spans="1:11" x14ac:dyDescent="0.25">
      <c r="A14" s="75" t="s">
        <v>238</v>
      </c>
      <c r="B14" s="61">
        <v>51.2</v>
      </c>
      <c r="C14" s="2">
        <v>50.9</v>
      </c>
      <c r="D14" s="2">
        <v>46.2</v>
      </c>
      <c r="E14" s="2">
        <v>69.400000000000006</v>
      </c>
      <c r="F14" s="91">
        <f t="shared" si="3"/>
        <v>54.425000000000004</v>
      </c>
      <c r="G14" s="35">
        <f t="shared" si="4"/>
        <v>10.242517594159473</v>
      </c>
      <c r="H14" s="92">
        <f t="shared" si="5"/>
        <v>5.1212587970797365</v>
      </c>
      <c r="I14" s="58">
        <v>8.5000000000000006E-3</v>
      </c>
      <c r="J14" s="3" t="s">
        <v>49</v>
      </c>
      <c r="K14" s="85" t="s">
        <v>238</v>
      </c>
    </row>
    <row r="15" spans="1:11" x14ac:dyDescent="0.25">
      <c r="A15" s="76" t="s">
        <v>277</v>
      </c>
      <c r="B15" s="52">
        <v>20.8</v>
      </c>
      <c r="C15" s="53">
        <v>12.9</v>
      </c>
      <c r="D15" s="53">
        <v>31.2</v>
      </c>
      <c r="E15" s="53">
        <v>28.6</v>
      </c>
      <c r="F15" s="17">
        <f t="shared" si="3"/>
        <v>23.375</v>
      </c>
      <c r="G15" s="18">
        <f t="shared" si="4"/>
        <v>8.2641293148965964</v>
      </c>
      <c r="H15" s="19">
        <f t="shared" si="5"/>
        <v>4.1320646574482982</v>
      </c>
      <c r="I15" s="59">
        <v>0.40410000000000001</v>
      </c>
      <c r="J15" s="80">
        <v>7.4999999999999997E-3</v>
      </c>
      <c r="K15" s="84">
        <v>5.9999999999999995E-4</v>
      </c>
    </row>
    <row r="17" spans="1:11" ht="18.5" customHeight="1" x14ac:dyDescent="0.3">
      <c r="A17" s="112" t="s">
        <v>725</v>
      </c>
      <c r="B17" s="38" t="s">
        <v>626</v>
      </c>
    </row>
    <row r="18" spans="1:11" x14ac:dyDescent="0.3">
      <c r="B18" s="71" t="s">
        <v>600</v>
      </c>
      <c r="C18" s="72"/>
      <c r="D18" s="72"/>
      <c r="E18" s="72"/>
      <c r="F18" s="73"/>
    </row>
    <row r="19" spans="1:11" x14ac:dyDescent="0.3">
      <c r="B19" s="11" t="s">
        <v>44</v>
      </c>
      <c r="C19" s="11" t="s">
        <v>45</v>
      </c>
      <c r="D19" s="11" t="s">
        <v>46</v>
      </c>
      <c r="E19" s="11" t="s">
        <v>47</v>
      </c>
      <c r="F19" s="6" t="s">
        <v>40</v>
      </c>
      <c r="G19" s="7" t="s">
        <v>41</v>
      </c>
      <c r="H19" s="7" t="s">
        <v>42</v>
      </c>
      <c r="I19" s="183" t="s">
        <v>43</v>
      </c>
      <c r="J19" s="184"/>
      <c r="K19" s="185"/>
    </row>
    <row r="20" spans="1:11" x14ac:dyDescent="0.25">
      <c r="A20" s="74" t="s">
        <v>59</v>
      </c>
      <c r="B20" s="49">
        <v>25.8</v>
      </c>
      <c r="C20" s="50">
        <v>39.4</v>
      </c>
      <c r="D20" s="50">
        <v>35.6</v>
      </c>
      <c r="E20" s="51">
        <v>36.9</v>
      </c>
      <c r="F20" s="12">
        <f>AVERAGE(B20:E20)</f>
        <v>34.425000000000004</v>
      </c>
      <c r="G20" s="13">
        <f>STDEV(B20:E20)</f>
        <v>5.9623121913118888</v>
      </c>
      <c r="H20" s="14">
        <f>G20/SQRT(COUNT(B20:E20))</f>
        <v>2.9811560956559444</v>
      </c>
      <c r="I20" s="24" t="s">
        <v>59</v>
      </c>
      <c r="J20" s="114"/>
      <c r="K20" s="82"/>
    </row>
    <row r="21" spans="1:11" x14ac:dyDescent="0.25">
      <c r="A21" s="75" t="s">
        <v>276</v>
      </c>
      <c r="B21" s="61">
        <v>0</v>
      </c>
      <c r="C21" s="2">
        <v>1.1499999999999999</v>
      </c>
      <c r="D21" s="2">
        <v>1.49</v>
      </c>
      <c r="E21" s="65">
        <v>0.31</v>
      </c>
      <c r="F21" s="91">
        <f t="shared" ref="F21:F23" si="6">AVERAGE(B21:E21)</f>
        <v>0.73749999999999993</v>
      </c>
      <c r="G21" s="35">
        <f t="shared" ref="G21:G23" si="7">STDEV(B21:E21)</f>
        <v>0.69834924405104548</v>
      </c>
      <c r="H21" s="92">
        <f t="shared" ref="H21:H23" si="8">G21/SQRT(COUNT(B21:E21))</f>
        <v>0.34917462202552274</v>
      </c>
      <c r="I21" s="58" t="s">
        <v>49</v>
      </c>
      <c r="J21" s="1" t="s">
        <v>276</v>
      </c>
      <c r="K21" s="103"/>
    </row>
    <row r="22" spans="1:11" x14ac:dyDescent="0.25">
      <c r="A22" s="75" t="s">
        <v>238</v>
      </c>
      <c r="B22" s="61">
        <v>52</v>
      </c>
      <c r="C22" s="2">
        <v>51.8</v>
      </c>
      <c r="D22" s="2">
        <v>47.3</v>
      </c>
      <c r="E22" s="65">
        <v>60.9</v>
      </c>
      <c r="F22" s="91">
        <f t="shared" si="6"/>
        <v>53</v>
      </c>
      <c r="G22" s="35">
        <f t="shared" si="7"/>
        <v>5.6961975621169136</v>
      </c>
      <c r="H22" s="92">
        <f t="shared" si="8"/>
        <v>2.8480987810584568</v>
      </c>
      <c r="I22" s="58">
        <v>2.9999999999999997E-4</v>
      </c>
      <c r="J22" s="3" t="s">
        <v>49</v>
      </c>
      <c r="K22" s="85" t="s">
        <v>238</v>
      </c>
    </row>
    <row r="23" spans="1:11" x14ac:dyDescent="0.25">
      <c r="A23" s="76" t="s">
        <v>277</v>
      </c>
      <c r="B23" s="52">
        <v>12.5</v>
      </c>
      <c r="C23" s="53">
        <v>12.9</v>
      </c>
      <c r="D23" s="53">
        <v>18.8</v>
      </c>
      <c r="E23" s="54">
        <v>14.3</v>
      </c>
      <c r="F23" s="17">
        <f t="shared" si="6"/>
        <v>14.625</v>
      </c>
      <c r="G23" s="18">
        <f t="shared" si="7"/>
        <v>2.8883386228072374</v>
      </c>
      <c r="H23" s="19">
        <f t="shared" si="8"/>
        <v>1.4441693114036187</v>
      </c>
      <c r="I23" s="59">
        <v>2.0000000000000001E-4</v>
      </c>
      <c r="J23" s="80">
        <v>3.5999999999999999E-3</v>
      </c>
      <c r="K23" s="84" t="s">
        <v>49</v>
      </c>
    </row>
  </sheetData>
  <mergeCells count="5">
    <mergeCell ref="B2:F2"/>
    <mergeCell ref="B10:F10"/>
    <mergeCell ref="I3:K3"/>
    <mergeCell ref="I11:K11"/>
    <mergeCell ref="I19:K19"/>
  </mergeCells>
  <phoneticPr fontId="1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ECC5E-D48A-48DC-9411-ED524A3FD898}">
  <dimension ref="A1:T42"/>
  <sheetViews>
    <sheetView tabSelected="1" workbookViewId="0">
      <selection activeCell="Q9" sqref="Q9"/>
    </sheetView>
  </sheetViews>
  <sheetFormatPr defaultRowHeight="14" x14ac:dyDescent="0.3"/>
  <cols>
    <col min="1" max="1" width="12.1640625" customWidth="1"/>
  </cols>
  <sheetData>
    <row r="1" spans="1:12" ht="18.5" x14ac:dyDescent="0.3">
      <c r="A1" s="112" t="s">
        <v>726</v>
      </c>
      <c r="C1" s="38" t="s">
        <v>730</v>
      </c>
    </row>
    <row r="2" spans="1:12" x14ac:dyDescent="0.3">
      <c r="C2" s="180" t="s">
        <v>401</v>
      </c>
      <c r="D2" s="181"/>
      <c r="E2" s="181"/>
      <c r="F2" s="181"/>
      <c r="G2" s="182"/>
    </row>
    <row r="3" spans="1:12" x14ac:dyDescent="0.3">
      <c r="B3" s="112" t="s">
        <v>22</v>
      </c>
      <c r="C3" s="11" t="s">
        <v>44</v>
      </c>
      <c r="D3" s="11" t="s">
        <v>45</v>
      </c>
      <c r="E3" s="11" t="s">
        <v>46</v>
      </c>
      <c r="F3" s="11" t="s">
        <v>47</v>
      </c>
      <c r="G3" s="11" t="s">
        <v>48</v>
      </c>
      <c r="H3" s="11" t="s">
        <v>234</v>
      </c>
      <c r="I3" s="6" t="s">
        <v>40</v>
      </c>
      <c r="J3" s="7" t="s">
        <v>41</v>
      </c>
      <c r="K3" s="7" t="s">
        <v>42</v>
      </c>
      <c r="L3" s="56" t="s">
        <v>43</v>
      </c>
    </row>
    <row r="4" spans="1:12" x14ac:dyDescent="0.25">
      <c r="A4" s="74" t="s">
        <v>283</v>
      </c>
      <c r="B4" s="66">
        <v>0</v>
      </c>
      <c r="C4" s="49">
        <v>22.4</v>
      </c>
      <c r="D4" s="50">
        <v>22.1</v>
      </c>
      <c r="E4" s="50">
        <v>21.8</v>
      </c>
      <c r="F4" s="50">
        <v>21.3</v>
      </c>
      <c r="G4" s="50">
        <v>23.6</v>
      </c>
      <c r="H4" s="50">
        <v>22.3</v>
      </c>
      <c r="I4" s="12">
        <f>AVERAGE(C4:H4)</f>
        <v>22.25</v>
      </c>
      <c r="J4" s="13">
        <f>STDEV(C4:H4)</f>
        <v>0.7713624310270758</v>
      </c>
      <c r="K4" s="14">
        <f>J4/SQRT(COUNT(C4:H4))</f>
        <v>0.31490739379485316</v>
      </c>
      <c r="L4" s="144"/>
    </row>
    <row r="5" spans="1:12" x14ac:dyDescent="0.25">
      <c r="A5" s="75" t="s">
        <v>286</v>
      </c>
      <c r="B5" s="67">
        <v>0</v>
      </c>
      <c r="C5" s="61">
        <v>22.2</v>
      </c>
      <c r="D5" s="2">
        <v>20.5</v>
      </c>
      <c r="E5" s="2">
        <v>21.6</v>
      </c>
      <c r="F5" s="2">
        <v>21.4</v>
      </c>
      <c r="G5" s="2">
        <v>21.8</v>
      </c>
      <c r="H5" s="2"/>
      <c r="I5" s="91">
        <f>AVERAGE(C5:H5)</f>
        <v>21.500000000000004</v>
      </c>
      <c r="J5" s="35">
        <f>STDEV(C5:H5)</f>
        <v>0.63245553203367588</v>
      </c>
      <c r="K5" s="92">
        <f>J5/SQRT(COUNT(C5:H5))</f>
        <v>0.28284271247461901</v>
      </c>
      <c r="L5" s="105">
        <v>0.81769999999999998</v>
      </c>
    </row>
    <row r="6" spans="1:12" x14ac:dyDescent="0.25">
      <c r="A6" s="75" t="s">
        <v>284</v>
      </c>
      <c r="B6" s="67">
        <v>0</v>
      </c>
      <c r="C6" s="61">
        <v>21</v>
      </c>
      <c r="D6" s="2">
        <v>24.7</v>
      </c>
      <c r="E6" s="2">
        <v>21.6</v>
      </c>
      <c r="F6" s="2">
        <v>20.399999999999999</v>
      </c>
      <c r="G6" s="2">
        <v>22.4</v>
      </c>
      <c r="H6" s="2">
        <v>22</v>
      </c>
      <c r="I6" s="91">
        <f>AVERAGE(C6:H6)</f>
        <v>22.016666666666669</v>
      </c>
      <c r="J6" s="35">
        <f>STDEV(C6:H6)</f>
        <v>1.4945456388704452</v>
      </c>
      <c r="K6" s="92">
        <f>J6/SQRT(COUNT(C6:H6))</f>
        <v>0.61014570208908125</v>
      </c>
      <c r="L6" s="105">
        <v>0.9919</v>
      </c>
    </row>
    <row r="7" spans="1:12" x14ac:dyDescent="0.25">
      <c r="A7" s="76" t="s">
        <v>285</v>
      </c>
      <c r="B7" s="68">
        <v>0</v>
      </c>
      <c r="C7" s="52">
        <v>22.6</v>
      </c>
      <c r="D7" s="53">
        <v>21.2</v>
      </c>
      <c r="E7" s="53">
        <v>23.6</v>
      </c>
      <c r="F7" s="53">
        <v>24</v>
      </c>
      <c r="G7" s="53">
        <v>23.2</v>
      </c>
      <c r="H7" s="53">
        <v>20.8</v>
      </c>
      <c r="I7" s="17">
        <f>AVERAGE(C7:H7)</f>
        <v>22.566666666666666</v>
      </c>
      <c r="J7" s="18">
        <f>STDEV(C7:H7)</f>
        <v>1.3048627003124378</v>
      </c>
      <c r="K7" s="19">
        <f>J7/SQRT(COUNT(C7:H7))</f>
        <v>0.53270796669261278</v>
      </c>
      <c r="L7" s="104">
        <v>0.98019999999999996</v>
      </c>
    </row>
    <row r="8" spans="1:12" x14ac:dyDescent="0.25">
      <c r="B8" s="3"/>
      <c r="C8" s="2"/>
      <c r="D8" s="2"/>
      <c r="E8" s="2"/>
      <c r="F8" s="2"/>
      <c r="G8" s="2"/>
      <c r="H8" s="2"/>
      <c r="I8" s="35"/>
      <c r="J8" s="35"/>
      <c r="K8" s="35"/>
      <c r="L8" s="60"/>
    </row>
    <row r="9" spans="1:12" x14ac:dyDescent="0.25">
      <c r="A9" s="24" t="s">
        <v>283</v>
      </c>
      <c r="B9" s="66">
        <v>5</v>
      </c>
      <c r="C9" s="49">
        <v>23.2</v>
      </c>
      <c r="D9" s="50">
        <v>22.7</v>
      </c>
      <c r="E9" s="50">
        <v>22.8</v>
      </c>
      <c r="F9" s="50">
        <v>22.7</v>
      </c>
      <c r="G9" s="50">
        <v>26.3</v>
      </c>
      <c r="H9" s="50">
        <v>23.3</v>
      </c>
      <c r="I9" s="12">
        <f t="shared" ref="I9:I34" si="0">AVERAGE(C9:H9)</f>
        <v>23.5</v>
      </c>
      <c r="J9" s="13">
        <f t="shared" ref="J9:J34" si="1">STDEV(C9:H9)</f>
        <v>1.3957077057894325</v>
      </c>
      <c r="K9" s="14">
        <f t="shared" ref="K9:K34" si="2">J9/SQRT(COUNT(C9:H9))</f>
        <v>0.56979528487577613</v>
      </c>
      <c r="L9" s="15"/>
    </row>
    <row r="10" spans="1:12" x14ac:dyDescent="0.25">
      <c r="A10" s="69" t="s">
        <v>286</v>
      </c>
      <c r="B10" s="67">
        <v>5</v>
      </c>
      <c r="C10" s="61">
        <v>22.9</v>
      </c>
      <c r="D10" s="2">
        <v>20.9</v>
      </c>
      <c r="E10" s="2">
        <v>22.2</v>
      </c>
      <c r="F10" s="2">
        <v>21.7</v>
      </c>
      <c r="G10" s="2">
        <v>22.3</v>
      </c>
      <c r="H10" s="2"/>
      <c r="I10" s="91">
        <f>AVERAGE(C10:H10)</f>
        <v>22</v>
      </c>
      <c r="J10" s="35">
        <f>STDEV(C10:H10)</f>
        <v>0.74833147735478833</v>
      </c>
      <c r="K10" s="92">
        <f>J10/SQRT(COUNT(C10:H10))</f>
        <v>0.33466401061363021</v>
      </c>
      <c r="L10" s="105">
        <v>0.30149999999999999</v>
      </c>
    </row>
    <row r="11" spans="1:12" x14ac:dyDescent="0.25">
      <c r="A11" s="69" t="s">
        <v>284</v>
      </c>
      <c r="B11" s="67">
        <v>5</v>
      </c>
      <c r="C11" s="61">
        <v>21.9</v>
      </c>
      <c r="D11" s="2">
        <v>25.5</v>
      </c>
      <c r="E11" s="2">
        <v>22</v>
      </c>
      <c r="F11" s="2">
        <v>20.3</v>
      </c>
      <c r="G11" s="2">
        <v>24.2</v>
      </c>
      <c r="H11" s="2">
        <v>22.6</v>
      </c>
      <c r="I11" s="91">
        <f>AVERAGE(C11:H11)</f>
        <v>22.75</v>
      </c>
      <c r="J11" s="35">
        <f>STDEV(C11:H11)</f>
        <v>1.8425525772688278</v>
      </c>
      <c r="K11" s="92">
        <f>J11/SQRT(COUNT(C11:H11))</f>
        <v>0.75221893975978393</v>
      </c>
      <c r="L11" s="105">
        <v>0.79530000000000001</v>
      </c>
    </row>
    <row r="12" spans="1:12" x14ac:dyDescent="0.25">
      <c r="A12" s="27" t="s">
        <v>285</v>
      </c>
      <c r="B12" s="68">
        <v>5</v>
      </c>
      <c r="C12" s="52">
        <v>23.2</v>
      </c>
      <c r="D12" s="53">
        <v>21.9</v>
      </c>
      <c r="E12" s="53">
        <v>24.3</v>
      </c>
      <c r="F12" s="53">
        <v>25</v>
      </c>
      <c r="G12" s="53">
        <v>22.9</v>
      </c>
      <c r="H12" s="53">
        <v>22.2</v>
      </c>
      <c r="I12" s="17">
        <f>AVERAGE(C12:H12)</f>
        <v>23.249999999999996</v>
      </c>
      <c r="J12" s="18">
        <f>STDEV(C12:H12)</f>
        <v>1.2012493496356207</v>
      </c>
      <c r="K12" s="19">
        <f>J12/SQRT(COUNT(C12:H12))</f>
        <v>0.49040799340956948</v>
      </c>
      <c r="L12" s="104">
        <v>0.99</v>
      </c>
    </row>
    <row r="13" spans="1:12" x14ac:dyDescent="0.25">
      <c r="B13" s="3"/>
      <c r="C13" s="2"/>
      <c r="D13" s="2"/>
      <c r="E13" s="2"/>
      <c r="F13" s="2"/>
      <c r="G13" s="2"/>
      <c r="H13" s="2"/>
      <c r="I13" s="35"/>
      <c r="J13" s="35"/>
      <c r="K13" s="35"/>
      <c r="L13" s="36"/>
    </row>
    <row r="14" spans="1:12" x14ac:dyDescent="0.25">
      <c r="A14" s="24" t="s">
        <v>283</v>
      </c>
      <c r="B14" s="66">
        <v>7</v>
      </c>
      <c r="C14" s="49">
        <v>23.1</v>
      </c>
      <c r="D14" s="50">
        <v>22.4</v>
      </c>
      <c r="E14" s="50">
        <v>22.7</v>
      </c>
      <c r="F14" s="50">
        <v>22.1</v>
      </c>
      <c r="G14" s="50">
        <v>26.4</v>
      </c>
      <c r="H14" s="50">
        <v>23</v>
      </c>
      <c r="I14" s="12">
        <f t="shared" si="0"/>
        <v>23.283333333333335</v>
      </c>
      <c r="J14" s="13">
        <f t="shared" si="1"/>
        <v>1.5715173135115834</v>
      </c>
      <c r="K14" s="14">
        <f t="shared" si="2"/>
        <v>0.6415692566754666</v>
      </c>
      <c r="L14" s="15"/>
    </row>
    <row r="15" spans="1:12" x14ac:dyDescent="0.25">
      <c r="A15" s="69" t="s">
        <v>286</v>
      </c>
      <c r="B15" s="67">
        <v>7</v>
      </c>
      <c r="C15" s="61">
        <v>22.7</v>
      </c>
      <c r="D15" s="2">
        <v>20.8</v>
      </c>
      <c r="E15" s="2">
        <v>22</v>
      </c>
      <c r="F15" s="2">
        <v>21.8</v>
      </c>
      <c r="G15" s="2">
        <v>22.2</v>
      </c>
      <c r="H15" s="2"/>
      <c r="I15" s="91">
        <f>AVERAGE(C15:H15)</f>
        <v>21.9</v>
      </c>
      <c r="J15" s="35">
        <f>STDEV(C15:H15)</f>
        <v>0.6999999999999994</v>
      </c>
      <c r="K15" s="92">
        <f>J15/SQRT(COUNT(C15:H15))</f>
        <v>0.31304951684997029</v>
      </c>
      <c r="L15" s="105">
        <v>0.37369999999999998</v>
      </c>
    </row>
    <row r="16" spans="1:12" x14ac:dyDescent="0.25">
      <c r="A16" s="69" t="s">
        <v>284</v>
      </c>
      <c r="B16" s="67">
        <v>7</v>
      </c>
      <c r="C16" s="61">
        <v>21.9</v>
      </c>
      <c r="D16" s="2">
        <v>25.2</v>
      </c>
      <c r="E16" s="2">
        <v>22</v>
      </c>
      <c r="F16" s="2">
        <v>19.8</v>
      </c>
      <c r="G16" s="2">
        <v>23.8</v>
      </c>
      <c r="H16" s="2">
        <v>22.5</v>
      </c>
      <c r="I16" s="91">
        <f>AVERAGE(C16:H16)</f>
        <v>22.533333333333331</v>
      </c>
      <c r="J16" s="35">
        <f>STDEV(C16:H16)</f>
        <v>1.837026583004902</v>
      </c>
      <c r="K16" s="92">
        <f>J16/SQRT(COUNT(C16:H16))</f>
        <v>0.74996296204842305</v>
      </c>
      <c r="L16" s="105">
        <v>0.79530000000000001</v>
      </c>
    </row>
    <row r="17" spans="1:20" x14ac:dyDescent="0.25">
      <c r="A17" s="27" t="s">
        <v>285</v>
      </c>
      <c r="B17" s="68">
        <v>7</v>
      </c>
      <c r="C17" s="52">
        <v>22.7</v>
      </c>
      <c r="D17" s="53">
        <v>21.7</v>
      </c>
      <c r="E17" s="53">
        <v>24.6</v>
      </c>
      <c r="F17" s="53">
        <v>24.8</v>
      </c>
      <c r="G17" s="53">
        <v>22.8</v>
      </c>
      <c r="H17" s="53">
        <v>21.4</v>
      </c>
      <c r="I17" s="17">
        <f>AVERAGE(C17:H17)</f>
        <v>23</v>
      </c>
      <c r="J17" s="18">
        <f>STDEV(C17:H17)</f>
        <v>1.4268847185389584</v>
      </c>
      <c r="K17" s="19">
        <f>J17/SQRT(COUNT(C17:H17))</f>
        <v>0.5825232470325401</v>
      </c>
      <c r="L17" s="104">
        <v>0.98560000000000003</v>
      </c>
    </row>
    <row r="18" spans="1:20" x14ac:dyDescent="0.25">
      <c r="B18" s="3"/>
      <c r="C18" s="2"/>
      <c r="D18" s="2"/>
      <c r="E18" s="2"/>
      <c r="F18" s="2"/>
      <c r="G18" s="2"/>
      <c r="H18" s="2"/>
      <c r="I18" s="35"/>
      <c r="J18" s="35"/>
      <c r="K18" s="35"/>
      <c r="L18" s="36"/>
    </row>
    <row r="19" spans="1:20" x14ac:dyDescent="0.25">
      <c r="A19" s="24" t="s">
        <v>283</v>
      </c>
      <c r="B19" s="66">
        <v>9</v>
      </c>
      <c r="C19" s="49">
        <v>23.9</v>
      </c>
      <c r="D19" s="50">
        <v>22.8</v>
      </c>
      <c r="E19" s="50">
        <v>22.8</v>
      </c>
      <c r="F19" s="50">
        <v>22.4</v>
      </c>
      <c r="G19" s="50">
        <v>27.1</v>
      </c>
      <c r="H19" s="50">
        <v>23.5</v>
      </c>
      <c r="I19" s="12">
        <f t="shared" si="0"/>
        <v>23.75</v>
      </c>
      <c r="J19" s="13">
        <f t="shared" si="1"/>
        <v>1.7282939564784696</v>
      </c>
      <c r="K19" s="14">
        <f t="shared" si="2"/>
        <v>0.70557305315136132</v>
      </c>
      <c r="L19" s="15"/>
      <c r="O19" s="2"/>
      <c r="P19" s="2"/>
      <c r="Q19" s="2"/>
      <c r="R19" s="2"/>
      <c r="S19" s="2"/>
      <c r="T19" s="2"/>
    </row>
    <row r="20" spans="1:20" x14ac:dyDescent="0.25">
      <c r="A20" s="69" t="s">
        <v>286</v>
      </c>
      <c r="B20" s="67">
        <v>9</v>
      </c>
      <c r="C20" s="61">
        <v>22.5</v>
      </c>
      <c r="D20" s="2">
        <v>20.6</v>
      </c>
      <c r="E20" s="2">
        <v>21.3</v>
      </c>
      <c r="F20" s="2">
        <v>20.8</v>
      </c>
      <c r="G20" s="2">
        <v>22</v>
      </c>
      <c r="H20" s="2"/>
      <c r="I20" s="91">
        <f>AVERAGE(C20:H20)</f>
        <v>21.44</v>
      </c>
      <c r="J20" s="35">
        <f>STDEV(C20:H20)</f>
        <v>0.8018728078691777</v>
      </c>
      <c r="K20" s="92">
        <f>J20/SQRT(COUNT(C20:H20))</f>
        <v>0.3586084215408219</v>
      </c>
      <c r="L20" s="105">
        <v>3.8699999999999998E-2</v>
      </c>
    </row>
    <row r="21" spans="1:20" x14ac:dyDescent="0.25">
      <c r="A21" s="69" t="s">
        <v>284</v>
      </c>
      <c r="B21" s="67">
        <v>9</v>
      </c>
      <c r="C21" s="61">
        <v>21.8</v>
      </c>
      <c r="D21" s="2">
        <v>26</v>
      </c>
      <c r="E21" s="2">
        <v>22.6</v>
      </c>
      <c r="F21" s="2">
        <v>20.5</v>
      </c>
      <c r="G21" s="2">
        <v>24.3</v>
      </c>
      <c r="H21" s="2">
        <v>23.3</v>
      </c>
      <c r="I21" s="91">
        <f>AVERAGE(C21:H21)</f>
        <v>23.083333333333332</v>
      </c>
      <c r="J21" s="35">
        <f>STDEV(C21:H21)</f>
        <v>1.9281251688276535</v>
      </c>
      <c r="K21" s="92">
        <f>J21/SQRT(COUNT(C21:H21))</f>
        <v>0.78715380397423684</v>
      </c>
      <c r="L21" s="105">
        <v>0.84689999999999999</v>
      </c>
    </row>
    <row r="22" spans="1:20" x14ac:dyDescent="0.25">
      <c r="A22" s="27" t="s">
        <v>285</v>
      </c>
      <c r="B22" s="68">
        <v>9</v>
      </c>
      <c r="C22" s="52">
        <v>22.1</v>
      </c>
      <c r="D22" s="53">
        <v>21.4</v>
      </c>
      <c r="E22" s="53">
        <v>23.7</v>
      </c>
      <c r="F22" s="53">
        <v>24.1</v>
      </c>
      <c r="G22" s="53">
        <v>22.6</v>
      </c>
      <c r="H22" s="53">
        <v>21.4</v>
      </c>
      <c r="I22" s="17">
        <f>AVERAGE(C22:H22)</f>
        <v>22.55</v>
      </c>
      <c r="J22" s="18">
        <f>STDEV(C22:H22)</f>
        <v>1.1467344941179722</v>
      </c>
      <c r="K22" s="19">
        <f>J22/SQRT(COUNT(C22:H22))</f>
        <v>0.46815239683960497</v>
      </c>
      <c r="L22" s="104">
        <v>0.45889999999999997</v>
      </c>
    </row>
    <row r="23" spans="1:20" x14ac:dyDescent="0.25">
      <c r="B23" s="3"/>
      <c r="C23" s="2"/>
      <c r="D23" s="2"/>
      <c r="E23" s="2"/>
      <c r="F23" s="2"/>
      <c r="G23" s="2"/>
      <c r="H23" s="2"/>
      <c r="I23" s="35"/>
      <c r="J23" s="35"/>
      <c r="K23" s="35"/>
      <c r="L23" s="36"/>
      <c r="O23" s="2"/>
      <c r="P23" s="2"/>
      <c r="Q23" s="2"/>
      <c r="R23" s="2"/>
      <c r="S23" s="2"/>
      <c r="T23" s="2"/>
    </row>
    <row r="24" spans="1:20" x14ac:dyDescent="0.25">
      <c r="A24" s="24" t="s">
        <v>283</v>
      </c>
      <c r="B24" s="66">
        <v>11</v>
      </c>
      <c r="C24" s="49">
        <v>24.4</v>
      </c>
      <c r="D24" s="50">
        <v>22.9</v>
      </c>
      <c r="E24" s="50">
        <v>23.1</v>
      </c>
      <c r="F24" s="50">
        <v>22.3</v>
      </c>
      <c r="G24" s="50">
        <v>27.4</v>
      </c>
      <c r="H24" s="50">
        <v>23.4</v>
      </c>
      <c r="I24" s="12">
        <f t="shared" si="0"/>
        <v>23.916666666666668</v>
      </c>
      <c r="J24" s="13">
        <f t="shared" si="1"/>
        <v>1.841104740819127</v>
      </c>
      <c r="K24" s="14">
        <f t="shared" si="2"/>
        <v>0.75162786300432227</v>
      </c>
      <c r="L24" s="15"/>
    </row>
    <row r="25" spans="1:20" x14ac:dyDescent="0.25">
      <c r="A25" s="69" t="s">
        <v>286</v>
      </c>
      <c r="B25" s="67">
        <v>11</v>
      </c>
      <c r="C25" s="61">
        <v>23.2</v>
      </c>
      <c r="D25" s="2">
        <v>21</v>
      </c>
      <c r="E25" s="2">
        <v>22.5</v>
      </c>
      <c r="F25" s="2">
        <v>22.1</v>
      </c>
      <c r="G25" s="2">
        <v>22.6</v>
      </c>
      <c r="H25" s="2"/>
      <c r="I25" s="91">
        <f>AVERAGE(C25:H25)</f>
        <v>22.28</v>
      </c>
      <c r="J25" s="35">
        <f>STDEV(C25:H25)</f>
        <v>0.81670067956381653</v>
      </c>
      <c r="K25" s="92">
        <f>J25/SQRT(COUNT(C25:H25))</f>
        <v>0.36523964735499337</v>
      </c>
      <c r="L25" s="105">
        <v>0.22819999999999999</v>
      </c>
    </row>
    <row r="26" spans="1:20" x14ac:dyDescent="0.25">
      <c r="A26" s="69" t="s">
        <v>284</v>
      </c>
      <c r="B26" s="67">
        <v>11</v>
      </c>
      <c r="C26" s="61">
        <v>21.6</v>
      </c>
      <c r="D26" s="2">
        <v>25.5</v>
      </c>
      <c r="E26" s="2">
        <v>22.6</v>
      </c>
      <c r="F26" s="2">
        <v>20.2</v>
      </c>
      <c r="G26" s="2">
        <v>24.7</v>
      </c>
      <c r="H26" s="2">
        <v>23.6</v>
      </c>
      <c r="I26" s="91">
        <f>AVERAGE(C26:H26)</f>
        <v>23.033333333333335</v>
      </c>
      <c r="J26" s="35">
        <f>STDEV(C26:H26)</f>
        <v>1.9724772918000013</v>
      </c>
      <c r="K26" s="92">
        <f>J26/SQRT(COUNT(C26:H26))</f>
        <v>0.80526048235614089</v>
      </c>
      <c r="L26" s="105">
        <v>0.7016</v>
      </c>
    </row>
    <row r="27" spans="1:20" x14ac:dyDescent="0.25">
      <c r="A27" s="27" t="s">
        <v>285</v>
      </c>
      <c r="B27" s="68">
        <v>11</v>
      </c>
      <c r="C27" s="52">
        <v>23.1</v>
      </c>
      <c r="D27" s="53">
        <v>22.4</v>
      </c>
      <c r="E27" s="53">
        <v>25</v>
      </c>
      <c r="F27" s="53">
        <v>25.4</v>
      </c>
      <c r="G27" s="53">
        <v>23.4</v>
      </c>
      <c r="H27" s="53">
        <v>22.1</v>
      </c>
      <c r="I27" s="17">
        <f>AVERAGE(C27:H27)</f>
        <v>23.566666666666666</v>
      </c>
      <c r="J27" s="18">
        <f>STDEV(C27:H27)</f>
        <v>1.354498677248031</v>
      </c>
      <c r="K27" s="19">
        <f>J27/SQRT(COUNT(C27:H27))</f>
        <v>0.55297176942207249</v>
      </c>
      <c r="L27" s="104">
        <v>0.97350000000000003</v>
      </c>
    </row>
    <row r="28" spans="1:20" x14ac:dyDescent="0.25">
      <c r="B28" s="3"/>
      <c r="C28" s="2"/>
      <c r="D28" s="2"/>
      <c r="E28" s="2"/>
      <c r="F28" s="2"/>
      <c r="G28" s="2"/>
      <c r="H28" s="2"/>
      <c r="I28" s="35"/>
      <c r="J28" s="35"/>
      <c r="K28" s="35"/>
      <c r="L28" s="36"/>
    </row>
    <row r="29" spans="1:20" x14ac:dyDescent="0.25">
      <c r="A29" s="24" t="s">
        <v>283</v>
      </c>
      <c r="B29" s="66">
        <v>13</v>
      </c>
      <c r="C29" s="49">
        <v>24.8</v>
      </c>
      <c r="D29" s="50">
        <v>23.6</v>
      </c>
      <c r="E29" s="50">
        <v>23.8</v>
      </c>
      <c r="F29" s="50">
        <v>22.7</v>
      </c>
      <c r="G29" s="50">
        <v>27.6</v>
      </c>
      <c r="H29" s="50">
        <v>24.1</v>
      </c>
      <c r="I29" s="12">
        <f t="shared" si="0"/>
        <v>24.433333333333334</v>
      </c>
      <c r="J29" s="13">
        <f t="shared" si="1"/>
        <v>1.6954841982945958</v>
      </c>
      <c r="K29" s="14">
        <f t="shared" si="2"/>
        <v>0.69217852546226211</v>
      </c>
      <c r="L29" s="15"/>
    </row>
    <row r="30" spans="1:20" x14ac:dyDescent="0.25">
      <c r="A30" s="69" t="s">
        <v>286</v>
      </c>
      <c r="B30" s="67">
        <v>13</v>
      </c>
      <c r="C30" s="61">
        <v>24</v>
      </c>
      <c r="D30" s="2">
        <v>22.5</v>
      </c>
      <c r="E30" s="2">
        <v>23.5</v>
      </c>
      <c r="F30" s="2">
        <v>23</v>
      </c>
      <c r="G30" s="2">
        <v>23.6</v>
      </c>
      <c r="H30" s="2"/>
      <c r="I30" s="91">
        <f>AVERAGE(C30:H30)</f>
        <v>23.32</v>
      </c>
      <c r="J30" s="35">
        <f>STDEV(C30:H30)</f>
        <v>0.5805170109479999</v>
      </c>
      <c r="K30" s="92">
        <f>J30/SQRT(COUNT(C30:H30))</f>
        <v>0.25961509971494345</v>
      </c>
      <c r="L30" s="105">
        <v>0.56479999999999997</v>
      </c>
    </row>
    <row r="31" spans="1:20" x14ac:dyDescent="0.25">
      <c r="A31" s="69" t="s">
        <v>284</v>
      </c>
      <c r="B31" s="67">
        <v>13</v>
      </c>
      <c r="C31" s="61">
        <v>22.4</v>
      </c>
      <c r="D31" s="2">
        <v>26</v>
      </c>
      <c r="E31" s="2">
        <v>23.2</v>
      </c>
      <c r="F31" s="2">
        <v>21.2</v>
      </c>
      <c r="G31" s="2">
        <v>25.5</v>
      </c>
      <c r="H31" s="2">
        <v>23.3</v>
      </c>
      <c r="I31" s="91">
        <f>AVERAGE(C31:H31)</f>
        <v>23.599999999999998</v>
      </c>
      <c r="J31" s="35">
        <f>STDEV(C31:H31)</f>
        <v>1.8341210428976606</v>
      </c>
      <c r="K31" s="92">
        <f>J31/SQRT(COUNT(C31:H31))</f>
        <v>0.74877678026676764</v>
      </c>
      <c r="L31" s="105">
        <v>0.73799999999999999</v>
      </c>
    </row>
    <row r="32" spans="1:20" x14ac:dyDescent="0.25">
      <c r="A32" s="27" t="s">
        <v>285</v>
      </c>
      <c r="B32" s="68">
        <v>13</v>
      </c>
      <c r="C32" s="52">
        <v>23.7</v>
      </c>
      <c r="D32" s="53">
        <v>23.5</v>
      </c>
      <c r="E32" s="53">
        <v>23.9</v>
      </c>
      <c r="F32" s="53">
        <v>26.1</v>
      </c>
      <c r="G32" s="53">
        <v>23.8</v>
      </c>
      <c r="H32" s="53">
        <v>23.1</v>
      </c>
      <c r="I32" s="17">
        <f>AVERAGE(C32:H32)</f>
        <v>24.016666666666666</v>
      </c>
      <c r="J32" s="18">
        <f>STDEV(C32:H32)</f>
        <v>1.0590876576878174</v>
      </c>
      <c r="K32" s="19">
        <f>J32/SQRT(COUNT(C32:H32))</f>
        <v>0.43237072570242846</v>
      </c>
      <c r="L32" s="104">
        <v>0.95660000000000001</v>
      </c>
    </row>
    <row r="33" spans="1:12" x14ac:dyDescent="0.25">
      <c r="B33" s="3"/>
      <c r="C33" s="2"/>
      <c r="D33" s="2"/>
      <c r="E33" s="2"/>
      <c r="F33" s="2"/>
      <c r="G33" s="2"/>
      <c r="H33" s="2"/>
      <c r="I33" s="35"/>
      <c r="J33" s="35"/>
      <c r="K33" s="35"/>
      <c r="L33" s="36"/>
    </row>
    <row r="34" spans="1:12" x14ac:dyDescent="0.25">
      <c r="A34" s="24" t="s">
        <v>283</v>
      </c>
      <c r="B34" s="66">
        <v>15</v>
      </c>
      <c r="C34" s="49">
        <v>25.7</v>
      </c>
      <c r="D34" s="50">
        <v>23.7</v>
      </c>
      <c r="E34" s="50">
        <v>24.4</v>
      </c>
      <c r="F34" s="50">
        <v>22.6</v>
      </c>
      <c r="G34" s="50">
        <v>27.5</v>
      </c>
      <c r="H34" s="50">
        <v>24.7</v>
      </c>
      <c r="I34" s="12">
        <f t="shared" si="0"/>
        <v>24.766666666666666</v>
      </c>
      <c r="J34" s="13">
        <f t="shared" si="1"/>
        <v>1.6919416853623135</v>
      </c>
      <c r="K34" s="14">
        <f t="shared" si="2"/>
        <v>0.69073230061371171</v>
      </c>
      <c r="L34" s="15"/>
    </row>
    <row r="35" spans="1:12" x14ac:dyDescent="0.25">
      <c r="A35" s="69" t="s">
        <v>286</v>
      </c>
      <c r="B35" s="67">
        <v>15</v>
      </c>
      <c r="C35" s="61">
        <v>24.1</v>
      </c>
      <c r="D35" s="2">
        <v>22.7</v>
      </c>
      <c r="E35" s="2">
        <v>23.7</v>
      </c>
      <c r="F35" s="2">
        <v>23</v>
      </c>
      <c r="G35" s="2">
        <v>24.1</v>
      </c>
      <c r="H35" s="2"/>
      <c r="I35" s="91">
        <f>AVERAGE(C35:H35)</f>
        <v>23.52</v>
      </c>
      <c r="J35" s="35">
        <f>STDEV(C35:H35)</f>
        <v>0.64187226143524934</v>
      </c>
      <c r="K35" s="92">
        <f>J35/SQRT(COUNT(C35:H35))</f>
        <v>0.28705400188814684</v>
      </c>
      <c r="L35" s="105">
        <v>0.46739999999999998</v>
      </c>
    </row>
    <row r="36" spans="1:12" x14ac:dyDescent="0.25">
      <c r="A36" s="69" t="s">
        <v>284</v>
      </c>
      <c r="B36" s="67">
        <v>15</v>
      </c>
      <c r="C36" s="61">
        <v>22.6</v>
      </c>
      <c r="D36" s="2">
        <v>26.1</v>
      </c>
      <c r="E36" s="2">
        <v>23.3</v>
      </c>
      <c r="F36" s="2">
        <v>21.3</v>
      </c>
      <c r="G36" s="2">
        <v>25.5</v>
      </c>
      <c r="H36" s="2">
        <v>24</v>
      </c>
      <c r="I36" s="91">
        <f>AVERAGE(C36:H36)</f>
        <v>23.8</v>
      </c>
      <c r="J36" s="35">
        <f>STDEV(C36:H36)</f>
        <v>1.7977764043395386</v>
      </c>
      <c r="K36" s="92">
        <f>J36/SQRT(COUNT(C36:H36))</f>
        <v>0.73393914370788726</v>
      </c>
      <c r="L36" s="105">
        <v>0.63839999999999997</v>
      </c>
    </row>
    <row r="37" spans="1:12" x14ac:dyDescent="0.25">
      <c r="A37" s="27" t="s">
        <v>285</v>
      </c>
      <c r="B37" s="68">
        <v>15</v>
      </c>
      <c r="C37" s="52">
        <v>23.6</v>
      </c>
      <c r="D37" s="53">
        <v>23.1</v>
      </c>
      <c r="E37" s="53">
        <v>24.1</v>
      </c>
      <c r="F37" s="53">
        <v>25.8</v>
      </c>
      <c r="G37" s="53">
        <v>24.7</v>
      </c>
      <c r="H37" s="53">
        <v>23</v>
      </c>
      <c r="I37" s="17">
        <f>AVERAGE(C37:H37)</f>
        <v>24.05</v>
      </c>
      <c r="J37" s="18">
        <f>STDEV(C37:H37)</f>
        <v>1.0672394295564607</v>
      </c>
      <c r="K37" s="19">
        <f>J37/SQRT(COUNT(C37:H37))</f>
        <v>0.43569867263205347</v>
      </c>
      <c r="L37" s="104">
        <v>0.81669999999999998</v>
      </c>
    </row>
    <row r="39" spans="1:12" x14ac:dyDescent="0.25">
      <c r="A39" s="24" t="s">
        <v>283</v>
      </c>
      <c r="B39" s="66">
        <v>17</v>
      </c>
      <c r="C39" s="49">
        <v>26.6</v>
      </c>
      <c r="D39" s="50">
        <v>24.5</v>
      </c>
      <c r="E39" s="50">
        <v>24.5</v>
      </c>
      <c r="F39" s="50">
        <v>23.4</v>
      </c>
      <c r="G39" s="50">
        <v>27.6</v>
      </c>
      <c r="H39" s="50">
        <v>25.2</v>
      </c>
      <c r="I39" s="12">
        <f>AVERAGE(C39:H39)</f>
        <v>25.299999999999997</v>
      </c>
      <c r="J39" s="13">
        <f>STDEV(C39:H39)</f>
        <v>1.5414279094398164</v>
      </c>
      <c r="K39" s="14">
        <f>J39/SQRT(COUNT(C39:H39))</f>
        <v>0.62928530890209133</v>
      </c>
      <c r="L39" s="15"/>
    </row>
    <row r="40" spans="1:12" x14ac:dyDescent="0.25">
      <c r="A40" s="69" t="s">
        <v>286</v>
      </c>
      <c r="B40" s="67">
        <v>17</v>
      </c>
      <c r="C40" s="61">
        <v>24.6</v>
      </c>
      <c r="D40" s="2">
        <v>23.1</v>
      </c>
      <c r="E40" s="2">
        <v>23.8</v>
      </c>
      <c r="F40" s="2">
        <v>23.5</v>
      </c>
      <c r="G40" s="2">
        <v>25.2</v>
      </c>
      <c r="H40" s="2"/>
      <c r="I40" s="91">
        <f>AVERAGE(C40:H40)</f>
        <v>24.04</v>
      </c>
      <c r="J40" s="35">
        <f>STDEV(C40:H40)</f>
        <v>0.85029406677925212</v>
      </c>
      <c r="K40" s="92">
        <f>J40/SQRT(COUNT(C40:H40))</f>
        <v>0.38026306683663064</v>
      </c>
      <c r="L40" s="105">
        <v>0.45789999999999997</v>
      </c>
    </row>
    <row r="41" spans="1:12" x14ac:dyDescent="0.25">
      <c r="A41" s="69" t="s">
        <v>284</v>
      </c>
      <c r="B41" s="67">
        <v>17</v>
      </c>
      <c r="C41" s="61">
        <v>22.5</v>
      </c>
      <c r="D41" s="2">
        <v>26.1</v>
      </c>
      <c r="E41" s="2">
        <v>23.7</v>
      </c>
      <c r="F41" s="2">
        <v>21.6</v>
      </c>
      <c r="G41" s="2">
        <v>25.8</v>
      </c>
      <c r="H41" s="2">
        <v>24.1</v>
      </c>
      <c r="I41" s="91">
        <f>AVERAGE(C41:H41)</f>
        <v>23.966666666666669</v>
      </c>
      <c r="J41" s="35">
        <f>STDEV(C41:H41)</f>
        <v>1.7750117370503968</v>
      </c>
      <c r="K41" s="92">
        <f>J41/SQRT(COUNT(C41:H41))</f>
        <v>0.72464550720411647</v>
      </c>
      <c r="L41" s="105">
        <v>0.3639</v>
      </c>
    </row>
    <row r="42" spans="1:12" x14ac:dyDescent="0.25">
      <c r="A42" s="27" t="s">
        <v>285</v>
      </c>
      <c r="B42" s="68">
        <v>17</v>
      </c>
      <c r="C42" s="52">
        <v>24.3</v>
      </c>
      <c r="D42" s="53">
        <v>23.7</v>
      </c>
      <c r="E42" s="53">
        <v>24.2</v>
      </c>
      <c r="F42" s="53">
        <v>25.9</v>
      </c>
      <c r="G42" s="53">
        <v>25.4</v>
      </c>
      <c r="H42" s="53">
        <v>23.2</v>
      </c>
      <c r="I42" s="17">
        <f>AVERAGE(C42:H42)</f>
        <v>24.45</v>
      </c>
      <c r="J42" s="18">
        <f>STDEV(C42:H42)</f>
        <v>1.0212737145349424</v>
      </c>
      <c r="K42" s="19">
        <f>J42/SQRT(COUNT(C42:H42))</f>
        <v>0.41693324805456955</v>
      </c>
      <c r="L42" s="104">
        <v>0.72599999999999998</v>
      </c>
    </row>
  </sheetData>
  <mergeCells count="1">
    <mergeCell ref="C2:G2"/>
  </mergeCells>
  <phoneticPr fontId="1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B041C-75DA-4FD4-B7EC-C0D4DF931361}">
  <dimension ref="A1:N49"/>
  <sheetViews>
    <sheetView topLeftCell="A31" zoomScale="81" zoomScaleNormal="81" workbookViewId="0">
      <selection activeCell="O37" sqref="O37"/>
    </sheetView>
  </sheetViews>
  <sheetFormatPr defaultRowHeight="14" x14ac:dyDescent="0.3"/>
  <cols>
    <col min="1" max="1" width="14" customWidth="1"/>
  </cols>
  <sheetData>
    <row r="1" spans="1:14" ht="15.5" x14ac:dyDescent="0.3">
      <c r="A1" s="112" t="s">
        <v>727</v>
      </c>
      <c r="B1" s="38" t="s">
        <v>391</v>
      </c>
    </row>
    <row r="2" spans="1:14" ht="15.5" x14ac:dyDescent="0.3">
      <c r="B2" s="180" t="s">
        <v>390</v>
      </c>
      <c r="C2" s="181"/>
      <c r="D2" s="181"/>
      <c r="E2" s="181"/>
      <c r="F2" s="182"/>
      <c r="N2" s="38"/>
    </row>
    <row r="3" spans="1:14" x14ac:dyDescent="0.3">
      <c r="B3" s="11" t="s">
        <v>44</v>
      </c>
      <c r="C3" s="11" t="s">
        <v>45</v>
      </c>
      <c r="D3" s="11" t="s">
        <v>46</v>
      </c>
      <c r="E3" s="11" t="s">
        <v>47</v>
      </c>
      <c r="F3" s="6" t="s">
        <v>40</v>
      </c>
      <c r="G3" s="7" t="s">
        <v>41</v>
      </c>
      <c r="H3" s="7" t="s">
        <v>42</v>
      </c>
      <c r="I3" s="183" t="s">
        <v>43</v>
      </c>
      <c r="J3" s="184"/>
      <c r="K3" s="185"/>
    </row>
    <row r="4" spans="1:14" x14ac:dyDescent="0.25">
      <c r="A4" s="74" t="s">
        <v>283</v>
      </c>
      <c r="B4" s="49">
        <v>40.15802</v>
      </c>
      <c r="C4" s="50">
        <v>64.057000000000002</v>
      </c>
      <c r="D4" s="50">
        <v>54.020539999999997</v>
      </c>
      <c r="E4" s="50">
        <v>43.478000000000002</v>
      </c>
      <c r="F4" s="12">
        <f>AVERAGE(B4:E4)</f>
        <v>50.428390000000007</v>
      </c>
      <c r="G4" s="13">
        <f>STDEV(B4:E4)</f>
        <v>10.838680320094261</v>
      </c>
      <c r="H4" s="14">
        <f>G4/SQRT(COUNT(B4:E4))</f>
        <v>5.4193401600471303</v>
      </c>
      <c r="I4" s="24" t="s">
        <v>283</v>
      </c>
      <c r="J4" s="95"/>
      <c r="K4" s="96"/>
    </row>
    <row r="5" spans="1:14" x14ac:dyDescent="0.25">
      <c r="A5" s="75" t="s">
        <v>286</v>
      </c>
      <c r="B5" s="61">
        <v>25.804839999999999</v>
      </c>
      <c r="C5" s="2">
        <v>36.067439999999998</v>
      </c>
      <c r="D5" s="2">
        <v>43.590179999999997</v>
      </c>
      <c r="E5" s="2">
        <v>39.851799999999997</v>
      </c>
      <c r="F5" s="91">
        <f t="shared" ref="F5:F7" si="0">AVERAGE(B5:E5)</f>
        <v>36.328564999999998</v>
      </c>
      <c r="G5" s="35">
        <f t="shared" ref="G5:G7" si="1">STDEV(B5:E5)</f>
        <v>7.6585727872909475</v>
      </c>
      <c r="H5" s="92">
        <f t="shared" ref="H5:H7" si="2">G5/SQRT(COUNT(B5:E5))</f>
        <v>3.8292863936454737</v>
      </c>
      <c r="I5" s="61">
        <v>0.32179999999999997</v>
      </c>
      <c r="J5" s="1" t="s">
        <v>286</v>
      </c>
      <c r="K5" s="97"/>
    </row>
    <row r="6" spans="1:14" x14ac:dyDescent="0.25">
      <c r="A6" s="75" t="s">
        <v>284</v>
      </c>
      <c r="B6" s="61">
        <v>29.36223</v>
      </c>
      <c r="C6" s="2">
        <v>54.616999999999997</v>
      </c>
      <c r="D6" s="2">
        <v>32.587910000000001</v>
      </c>
      <c r="E6" s="2">
        <v>47.06541</v>
      </c>
      <c r="F6" s="91">
        <f t="shared" si="0"/>
        <v>40.908137499999995</v>
      </c>
      <c r="G6" s="35">
        <f t="shared" si="1"/>
        <v>11.949603638245026</v>
      </c>
      <c r="H6" s="92">
        <f t="shared" si="2"/>
        <v>5.9748018191225132</v>
      </c>
      <c r="I6" s="61">
        <v>0.63119999999999998</v>
      </c>
      <c r="J6" s="2">
        <v>0.93530000000000002</v>
      </c>
      <c r="K6" s="85" t="s">
        <v>284</v>
      </c>
    </row>
    <row r="7" spans="1:14" x14ac:dyDescent="0.25">
      <c r="A7" s="76" t="s">
        <v>285</v>
      </c>
      <c r="B7" s="52">
        <v>29.114460000000001</v>
      </c>
      <c r="C7" s="53">
        <v>56.649569999999997</v>
      </c>
      <c r="D7" s="53">
        <v>30.0032</v>
      </c>
      <c r="E7" s="53">
        <v>31.881139999999998</v>
      </c>
      <c r="F7" s="17">
        <f t="shared" si="0"/>
        <v>36.912092499999993</v>
      </c>
      <c r="G7" s="18">
        <f t="shared" si="1"/>
        <v>13.208764379530695</v>
      </c>
      <c r="H7" s="19">
        <f t="shared" si="2"/>
        <v>6.6043821897653476</v>
      </c>
      <c r="I7" s="52">
        <v>0.3553</v>
      </c>
      <c r="J7" s="53">
        <v>0.99980000000000002</v>
      </c>
      <c r="K7" s="54">
        <v>0.95540000000000003</v>
      </c>
    </row>
    <row r="9" spans="1:14" ht="15.5" x14ac:dyDescent="0.3">
      <c r="A9" s="112" t="s">
        <v>727</v>
      </c>
      <c r="B9" s="38" t="s">
        <v>392</v>
      </c>
    </row>
    <row r="10" spans="1:14" x14ac:dyDescent="0.3">
      <c r="B10" s="180" t="s">
        <v>393</v>
      </c>
      <c r="C10" s="181"/>
      <c r="D10" s="181"/>
      <c r="E10" s="181"/>
      <c r="F10" s="182"/>
    </row>
    <row r="11" spans="1:14" x14ac:dyDescent="0.3">
      <c r="B11" s="11" t="s">
        <v>44</v>
      </c>
      <c r="C11" s="11" t="s">
        <v>45</v>
      </c>
      <c r="D11" s="11" t="s">
        <v>46</v>
      </c>
      <c r="E11" s="11" t="s">
        <v>47</v>
      </c>
      <c r="F11" s="6" t="s">
        <v>40</v>
      </c>
      <c r="G11" s="7" t="s">
        <v>41</v>
      </c>
      <c r="H11" s="7" t="s">
        <v>42</v>
      </c>
      <c r="I11" s="183" t="s">
        <v>43</v>
      </c>
      <c r="J11" s="184"/>
      <c r="K11" s="185"/>
    </row>
    <row r="12" spans="1:14" x14ac:dyDescent="0.25">
      <c r="A12" s="74" t="s">
        <v>283</v>
      </c>
      <c r="B12" s="49">
        <v>54.90849</v>
      </c>
      <c r="C12" s="50">
        <v>34.436</v>
      </c>
      <c r="D12" s="50">
        <v>42.798430000000003</v>
      </c>
      <c r="E12" s="51">
        <v>51.582000000000001</v>
      </c>
      <c r="F12" s="12">
        <f>AVERAGE(B12:E12)</f>
        <v>45.931229999999999</v>
      </c>
      <c r="G12" s="13">
        <f>STDEV(B12:E12)</f>
        <v>9.2100877175229403</v>
      </c>
      <c r="H12" s="14">
        <f>G12/SQRT(COUNT(B12:E12))</f>
        <v>4.6050438587614702</v>
      </c>
      <c r="I12" s="24" t="s">
        <v>283</v>
      </c>
      <c r="J12" s="95"/>
      <c r="K12" s="96"/>
      <c r="N12" s="166"/>
    </row>
    <row r="13" spans="1:14" x14ac:dyDescent="0.25">
      <c r="A13" s="75" t="s">
        <v>286</v>
      </c>
      <c r="B13" s="61">
        <v>46.932160000000003</v>
      </c>
      <c r="C13" s="2">
        <v>55.002200000000002</v>
      </c>
      <c r="D13" s="2">
        <v>50.477519999999998</v>
      </c>
      <c r="E13" s="65">
        <v>50.021999999999998</v>
      </c>
      <c r="F13" s="91">
        <f t="shared" ref="F13:F15" si="3">AVERAGE(B13:E13)</f>
        <v>50.608469999999997</v>
      </c>
      <c r="G13" s="35">
        <f t="shared" ref="G13:G15" si="4">STDEV(B13:E13)</f>
        <v>3.3257186437620763</v>
      </c>
      <c r="H13" s="92">
        <f t="shared" ref="H13:H15" si="5">G13/SQRT(COUNT(B13:E13))</f>
        <v>1.6628593218810381</v>
      </c>
      <c r="I13" s="58">
        <v>0.80789999999999995</v>
      </c>
      <c r="J13" s="1" t="s">
        <v>286</v>
      </c>
      <c r="K13" s="103"/>
    </row>
    <row r="14" spans="1:14" x14ac:dyDescent="0.25">
      <c r="A14" s="75" t="s">
        <v>284</v>
      </c>
      <c r="B14" s="61">
        <v>55.347090000000001</v>
      </c>
      <c r="C14" s="2">
        <v>43.031999999999996</v>
      </c>
      <c r="D14" s="2">
        <v>56.313760000000002</v>
      </c>
      <c r="E14" s="65">
        <v>48.899470000000001</v>
      </c>
      <c r="F14" s="91">
        <f t="shared" si="3"/>
        <v>50.89808</v>
      </c>
      <c r="G14" s="35">
        <f t="shared" si="4"/>
        <v>6.1912017234405861</v>
      </c>
      <c r="H14" s="92">
        <f t="shared" si="5"/>
        <v>3.095600861720293</v>
      </c>
      <c r="I14" s="58">
        <v>0.77929999999999999</v>
      </c>
      <c r="J14" s="3" t="s">
        <v>430</v>
      </c>
      <c r="K14" s="85" t="s">
        <v>284</v>
      </c>
    </row>
    <row r="15" spans="1:14" x14ac:dyDescent="0.25">
      <c r="A15" s="76" t="s">
        <v>285</v>
      </c>
      <c r="B15" s="52">
        <v>59.613979999999998</v>
      </c>
      <c r="C15" s="53">
        <v>41.589419999999997</v>
      </c>
      <c r="D15" s="53">
        <v>61.138559999999998</v>
      </c>
      <c r="E15" s="54">
        <v>58.888660000000002</v>
      </c>
      <c r="F15" s="17">
        <f t="shared" si="3"/>
        <v>55.307654999999997</v>
      </c>
      <c r="G15" s="18">
        <f t="shared" si="4"/>
        <v>9.1934298360278319</v>
      </c>
      <c r="H15" s="19">
        <f t="shared" si="5"/>
        <v>4.596714918013916</v>
      </c>
      <c r="I15" s="59">
        <v>0.32279999999999998</v>
      </c>
      <c r="J15" s="80">
        <v>0.80579999999999996</v>
      </c>
      <c r="K15" s="84">
        <v>0.83299999999999996</v>
      </c>
    </row>
    <row r="18" spans="1:14" ht="18.5" x14ac:dyDescent="0.3">
      <c r="A18" s="112" t="s">
        <v>727</v>
      </c>
      <c r="B18" s="38" t="s">
        <v>462</v>
      </c>
    </row>
    <row r="19" spans="1:14" ht="15" x14ac:dyDescent="0.3">
      <c r="B19" s="180" t="s">
        <v>463</v>
      </c>
      <c r="C19" s="181"/>
      <c r="D19" s="181"/>
      <c r="E19" s="181"/>
      <c r="F19" s="182"/>
    </row>
    <row r="20" spans="1:14" x14ac:dyDescent="0.3">
      <c r="B20" s="11" t="s">
        <v>44</v>
      </c>
      <c r="C20" s="11" t="s">
        <v>45</v>
      </c>
      <c r="D20" s="11" t="s">
        <v>46</v>
      </c>
      <c r="E20" s="11" t="s">
        <v>47</v>
      </c>
      <c r="F20" s="6" t="s">
        <v>40</v>
      </c>
      <c r="G20" s="7" t="s">
        <v>41</v>
      </c>
      <c r="H20" s="7" t="s">
        <v>42</v>
      </c>
      <c r="I20" s="183" t="s">
        <v>43</v>
      </c>
      <c r="J20" s="184"/>
      <c r="K20" s="185"/>
    </row>
    <row r="21" spans="1:14" x14ac:dyDescent="0.25">
      <c r="A21" s="74" t="s">
        <v>283</v>
      </c>
      <c r="B21" s="49">
        <v>2.840284</v>
      </c>
      <c r="C21" s="50">
        <v>0.98099999999999998</v>
      </c>
      <c r="D21" s="50">
        <v>1.859019</v>
      </c>
      <c r="E21" s="51">
        <v>3.0510000000000002</v>
      </c>
      <c r="F21" s="12">
        <f>AVERAGE(B21:E21)</f>
        <v>2.1828257500000001</v>
      </c>
      <c r="G21" s="13">
        <f>STDEV(B21:E21)</f>
        <v>0.95484969560043886</v>
      </c>
      <c r="H21" s="14">
        <f>G21/SQRT(COUNT(B21:E21))</f>
        <v>0.47742484780021943</v>
      </c>
      <c r="I21" s="24" t="s">
        <v>283</v>
      </c>
      <c r="J21" s="95"/>
      <c r="K21" s="96"/>
    </row>
    <row r="22" spans="1:14" x14ac:dyDescent="0.25">
      <c r="A22" s="75" t="s">
        <v>286</v>
      </c>
      <c r="B22" s="61">
        <v>9.0709979999999995</v>
      </c>
      <c r="C22" s="2">
        <v>6.3092519999999999</v>
      </c>
      <c r="D22" s="2">
        <v>4.4352220000000004</v>
      </c>
      <c r="E22" s="65">
        <v>7.3421469999999998</v>
      </c>
      <c r="F22" s="91">
        <f t="shared" ref="F22:F24" si="6">AVERAGE(B22:E22)</f>
        <v>6.7894047500000001</v>
      </c>
      <c r="G22" s="35">
        <f t="shared" ref="G22:G24" si="7">STDEV(B22:E22)</f>
        <v>1.939408400957255</v>
      </c>
      <c r="H22" s="92">
        <f t="shared" ref="H22:H24" si="8">G22/SQRT(COUNT(B22:E22))</f>
        <v>0.96970420047862749</v>
      </c>
      <c r="I22" s="61">
        <v>7.2400000000000006E-2</v>
      </c>
      <c r="J22" s="1" t="s">
        <v>286</v>
      </c>
      <c r="K22" s="97"/>
    </row>
    <row r="23" spans="1:14" x14ac:dyDescent="0.25">
      <c r="A23" s="75" t="s">
        <v>284</v>
      </c>
      <c r="B23" s="61">
        <v>7.5448300000000001</v>
      </c>
      <c r="C23" s="2">
        <v>1.4039999999999999</v>
      </c>
      <c r="D23" s="2">
        <v>6.4427729999999999</v>
      </c>
      <c r="E23" s="65">
        <v>1.7990539999999999</v>
      </c>
      <c r="F23" s="91">
        <f t="shared" si="6"/>
        <v>4.2976642500000004</v>
      </c>
      <c r="G23" s="35">
        <f t="shared" si="7"/>
        <v>3.1497049031315481</v>
      </c>
      <c r="H23" s="92">
        <f t="shared" si="8"/>
        <v>1.574852451565774</v>
      </c>
      <c r="I23" s="61">
        <v>0.60109999999999997</v>
      </c>
      <c r="J23" s="2">
        <v>0.47310000000000002</v>
      </c>
      <c r="K23" s="85" t="s">
        <v>284</v>
      </c>
    </row>
    <row r="24" spans="1:14" x14ac:dyDescent="0.25">
      <c r="A24" s="76" t="s">
        <v>285</v>
      </c>
      <c r="B24" s="52">
        <v>7.3613679999999997</v>
      </c>
      <c r="C24" s="53">
        <v>1.2720130000000001</v>
      </c>
      <c r="D24" s="53">
        <v>5.919829</v>
      </c>
      <c r="E24" s="54">
        <v>6.9058979999999996</v>
      </c>
      <c r="F24" s="17">
        <f t="shared" si="6"/>
        <v>5.3647770000000001</v>
      </c>
      <c r="G24" s="18">
        <f t="shared" si="7"/>
        <v>2.794054964880611</v>
      </c>
      <c r="H24" s="19">
        <f t="shared" si="8"/>
        <v>1.3970274824403055</v>
      </c>
      <c r="I24" s="52">
        <v>0.27779999999999999</v>
      </c>
      <c r="J24" s="53">
        <v>0.82909999999999995</v>
      </c>
      <c r="K24" s="54">
        <v>0.91779999999999995</v>
      </c>
    </row>
    <row r="26" spans="1:14" ht="15.5" x14ac:dyDescent="0.3">
      <c r="A26" s="112" t="s">
        <v>727</v>
      </c>
      <c r="B26" s="38" t="s">
        <v>394</v>
      </c>
    </row>
    <row r="27" spans="1:14" ht="15.5" x14ac:dyDescent="0.3">
      <c r="B27" s="180" t="s">
        <v>395</v>
      </c>
      <c r="C27" s="181"/>
      <c r="D27" s="181"/>
      <c r="E27" s="181"/>
      <c r="F27" s="182"/>
      <c r="N27" s="38"/>
    </row>
    <row r="28" spans="1:14" x14ac:dyDescent="0.3">
      <c r="B28" s="11" t="s">
        <v>44</v>
      </c>
      <c r="C28" s="11" t="s">
        <v>45</v>
      </c>
      <c r="D28" s="11" t="s">
        <v>46</v>
      </c>
      <c r="E28" s="11" t="s">
        <v>47</v>
      </c>
      <c r="F28" s="6" t="s">
        <v>40</v>
      </c>
      <c r="G28" s="7" t="s">
        <v>41</v>
      </c>
      <c r="H28" s="7" t="s">
        <v>42</v>
      </c>
      <c r="I28" s="183" t="s">
        <v>43</v>
      </c>
      <c r="J28" s="184"/>
      <c r="K28" s="185"/>
    </row>
    <row r="29" spans="1:14" x14ac:dyDescent="0.25">
      <c r="A29" s="74" t="s">
        <v>283</v>
      </c>
      <c r="B29" s="49">
        <v>0.564056</v>
      </c>
      <c r="C29" s="50">
        <v>0.17699999999999999</v>
      </c>
      <c r="D29" s="50">
        <v>0.365004</v>
      </c>
      <c r="E29" s="51">
        <v>0.53600000000000003</v>
      </c>
      <c r="F29" s="12">
        <f>AVERAGE(B29:E29)</f>
        <v>0.41051499999999996</v>
      </c>
      <c r="G29" s="13">
        <f>STDEV(B29:E29)</f>
        <v>0.17881259300545194</v>
      </c>
      <c r="H29" s="14">
        <f>G29/SQRT(COUNT(B29:E29))</f>
        <v>8.9406296502725968E-2</v>
      </c>
      <c r="I29" s="24" t="s">
        <v>283</v>
      </c>
      <c r="J29" s="95"/>
      <c r="K29" s="96"/>
    </row>
    <row r="30" spans="1:14" x14ac:dyDescent="0.25">
      <c r="A30" s="75" t="s">
        <v>286</v>
      </c>
      <c r="B30" s="61">
        <v>0.70107699999999995</v>
      </c>
      <c r="C30" s="2">
        <v>0.78603100000000004</v>
      </c>
      <c r="D30" s="2">
        <v>0.63603200000000004</v>
      </c>
      <c r="E30" s="65">
        <v>0.86601700000000004</v>
      </c>
      <c r="F30" s="91">
        <f t="shared" ref="F30:F32" si="9">AVERAGE(B30:E30)</f>
        <v>0.74728925000000013</v>
      </c>
      <c r="G30" s="35">
        <f t="shared" ref="G30:G32" si="10">STDEV(B30:E30)</f>
        <v>0.1001847452472176</v>
      </c>
      <c r="H30" s="92">
        <f t="shared" ref="H30:H32" si="11">G30/SQRT(COUNT(B30:E30))</f>
        <v>5.00923726236088E-2</v>
      </c>
      <c r="I30" s="61">
        <v>0.6653</v>
      </c>
      <c r="J30" s="1" t="s">
        <v>286</v>
      </c>
      <c r="K30" s="97"/>
    </row>
    <row r="31" spans="1:14" x14ac:dyDescent="0.25">
      <c r="A31" s="75" t="s">
        <v>284</v>
      </c>
      <c r="B31" s="61">
        <v>1.1071219999999999</v>
      </c>
      <c r="C31" s="2">
        <v>0.25800000000000001</v>
      </c>
      <c r="D31" s="2">
        <v>1.1311359999999999</v>
      </c>
      <c r="E31" s="65">
        <v>0.35501100000000002</v>
      </c>
      <c r="F31" s="91">
        <f t="shared" si="9"/>
        <v>0.71281725000000007</v>
      </c>
      <c r="G31" s="35">
        <f t="shared" si="10"/>
        <v>0.47093908166228515</v>
      </c>
      <c r="H31" s="92">
        <f t="shared" si="11"/>
        <v>0.23546954083114258</v>
      </c>
      <c r="I31" s="61">
        <v>0.73270000000000002</v>
      </c>
      <c r="J31" s="2">
        <v>0.99939999999999996</v>
      </c>
      <c r="K31" s="85" t="s">
        <v>284</v>
      </c>
    </row>
    <row r="32" spans="1:14" x14ac:dyDescent="0.25">
      <c r="A32" s="76" t="s">
        <v>285</v>
      </c>
      <c r="B32" s="52">
        <v>1.675084</v>
      </c>
      <c r="C32" s="53">
        <v>0.127001</v>
      </c>
      <c r="D32" s="53">
        <v>0.835117</v>
      </c>
      <c r="E32" s="54">
        <v>0.61407999999999996</v>
      </c>
      <c r="F32" s="17">
        <f t="shared" si="9"/>
        <v>0.81282049999999995</v>
      </c>
      <c r="G32" s="18">
        <f t="shared" si="10"/>
        <v>0.64648837325585395</v>
      </c>
      <c r="H32" s="19">
        <f t="shared" si="11"/>
        <v>0.32324418662792698</v>
      </c>
      <c r="I32" s="52">
        <v>0.53510000000000002</v>
      </c>
      <c r="J32" s="53">
        <v>0.99580000000000002</v>
      </c>
      <c r="K32" s="54">
        <v>0.98550000000000004</v>
      </c>
    </row>
    <row r="34" spans="1:11" ht="18.5" x14ac:dyDescent="0.3">
      <c r="A34" s="112" t="s">
        <v>727</v>
      </c>
      <c r="B34" s="38" t="s">
        <v>464</v>
      </c>
    </row>
    <row r="35" spans="1:11" ht="15" x14ac:dyDescent="0.3">
      <c r="B35" s="180" t="s">
        <v>465</v>
      </c>
      <c r="C35" s="181"/>
      <c r="D35" s="181"/>
      <c r="E35" s="181"/>
      <c r="F35" s="182"/>
    </row>
    <row r="36" spans="1:11" x14ac:dyDescent="0.3">
      <c r="B36" s="11" t="s">
        <v>44</v>
      </c>
      <c r="C36" s="11" t="s">
        <v>45</v>
      </c>
      <c r="D36" s="11" t="s">
        <v>46</v>
      </c>
      <c r="E36" s="11" t="s">
        <v>47</v>
      </c>
      <c r="F36" s="6" t="s">
        <v>40</v>
      </c>
      <c r="G36" s="7" t="s">
        <v>41</v>
      </c>
      <c r="H36" s="7" t="s">
        <v>42</v>
      </c>
      <c r="I36" s="183" t="s">
        <v>43</v>
      </c>
      <c r="J36" s="184"/>
      <c r="K36" s="185"/>
    </row>
    <row r="37" spans="1:11" x14ac:dyDescent="0.25">
      <c r="A37" s="74" t="s">
        <v>283</v>
      </c>
      <c r="B37" s="49">
        <v>1.437144</v>
      </c>
      <c r="C37" s="50">
        <v>0.32300000000000001</v>
      </c>
      <c r="D37" s="50">
        <v>0.65600700000000001</v>
      </c>
      <c r="E37" s="51">
        <v>1.264</v>
      </c>
      <c r="F37" s="12">
        <f>AVERAGE(B37:E37)</f>
        <v>0.9200377500000001</v>
      </c>
      <c r="G37" s="13">
        <f>STDEV(B37:E37)</f>
        <v>0.52021637007587185</v>
      </c>
      <c r="H37" s="14">
        <f>G37/SQRT(COUNT(B37:E37))</f>
        <v>0.26010818503793592</v>
      </c>
      <c r="I37" s="24" t="s">
        <v>283</v>
      </c>
      <c r="J37" s="95"/>
      <c r="K37" s="96"/>
    </row>
    <row r="38" spans="1:11" x14ac:dyDescent="0.25">
      <c r="A38" s="75" t="s">
        <v>286</v>
      </c>
      <c r="B38" s="61">
        <v>5.7146290000000004</v>
      </c>
      <c r="C38" s="2">
        <v>1.682067</v>
      </c>
      <c r="D38" s="2">
        <v>0.78803900000000004</v>
      </c>
      <c r="E38" s="65">
        <v>1.8320369999999999</v>
      </c>
      <c r="F38" s="91">
        <f t="shared" ref="F38:F40" si="12">AVERAGE(B38:E38)</f>
        <v>2.5041929999999999</v>
      </c>
      <c r="G38" s="35">
        <f t="shared" ref="G38:G40" si="13">STDEV(B38:E38)</f>
        <v>2.1893506426962928</v>
      </c>
      <c r="H38" s="92">
        <f t="shared" ref="H38:H40" si="14">G38/SQRT(COUNT(B38:E38))</f>
        <v>1.0946753213481464</v>
      </c>
      <c r="I38" s="61">
        <v>0.373</v>
      </c>
      <c r="J38" s="1" t="s">
        <v>286</v>
      </c>
      <c r="K38" s="97"/>
    </row>
    <row r="39" spans="1:11" x14ac:dyDescent="0.25">
      <c r="A39" s="75" t="s">
        <v>284</v>
      </c>
      <c r="B39" s="61">
        <v>2.6032860000000002</v>
      </c>
      <c r="C39" s="2">
        <v>0.626</v>
      </c>
      <c r="D39" s="2">
        <v>3.3554029999999999</v>
      </c>
      <c r="E39" s="65">
        <v>1.779053</v>
      </c>
      <c r="F39" s="91">
        <f t="shared" si="12"/>
        <v>2.0909355000000001</v>
      </c>
      <c r="G39" s="35">
        <f t="shared" si="13"/>
        <v>1.1697133276110863</v>
      </c>
      <c r="H39" s="92">
        <f t="shared" si="14"/>
        <v>0.58485666380554313</v>
      </c>
      <c r="I39" s="61">
        <v>0.61229999999999996</v>
      </c>
      <c r="J39" s="2">
        <v>0.97050000000000003</v>
      </c>
      <c r="K39" s="85" t="s">
        <v>284</v>
      </c>
    </row>
    <row r="40" spans="1:11" x14ac:dyDescent="0.25">
      <c r="A40" s="76" t="s">
        <v>285</v>
      </c>
      <c r="B40" s="52">
        <v>2.0901049999999999</v>
      </c>
      <c r="C40" s="53">
        <v>0.33200299999999999</v>
      </c>
      <c r="D40" s="53">
        <v>1.9742759999999999</v>
      </c>
      <c r="E40" s="54">
        <v>1.599208</v>
      </c>
      <c r="F40" s="17">
        <f t="shared" si="12"/>
        <v>1.4988979999999998</v>
      </c>
      <c r="G40" s="18">
        <f t="shared" si="13"/>
        <v>0.80565004744781521</v>
      </c>
      <c r="H40" s="19">
        <f t="shared" si="14"/>
        <v>0.4028250237239076</v>
      </c>
      <c r="I40" s="52">
        <v>0.92520000000000002</v>
      </c>
      <c r="J40" s="53">
        <v>0.71419999999999995</v>
      </c>
      <c r="K40" s="54">
        <v>0.92059999999999997</v>
      </c>
    </row>
    <row r="43" spans="1:11" ht="15.5" x14ac:dyDescent="0.3">
      <c r="A43" s="112" t="s">
        <v>727</v>
      </c>
      <c r="B43" s="38" t="s">
        <v>396</v>
      </c>
    </row>
    <row r="44" spans="1:11" x14ac:dyDescent="0.3">
      <c r="B44" s="180" t="s">
        <v>397</v>
      </c>
      <c r="C44" s="181"/>
      <c r="D44" s="181"/>
      <c r="E44" s="181"/>
      <c r="F44" s="182"/>
    </row>
    <row r="45" spans="1:11" x14ac:dyDescent="0.3">
      <c r="B45" s="11" t="s">
        <v>44</v>
      </c>
      <c r="C45" s="11" t="s">
        <v>45</v>
      </c>
      <c r="D45" s="11" t="s">
        <v>46</v>
      </c>
      <c r="E45" s="11" t="s">
        <v>47</v>
      </c>
      <c r="F45" s="6" t="s">
        <v>40</v>
      </c>
      <c r="G45" s="7" t="s">
        <v>41</v>
      </c>
      <c r="H45" s="7" t="s">
        <v>42</v>
      </c>
      <c r="I45" s="176" t="s">
        <v>43</v>
      </c>
      <c r="J45" s="177"/>
      <c r="K45" s="178"/>
    </row>
    <row r="46" spans="1:11" x14ac:dyDescent="0.25">
      <c r="A46" s="74" t="s">
        <v>283</v>
      </c>
      <c r="B46" s="49">
        <v>5.8006000000000002E-2</v>
      </c>
      <c r="C46" s="50">
        <v>1.9E-2</v>
      </c>
      <c r="D46" s="50">
        <v>0.281003</v>
      </c>
      <c r="E46" s="51">
        <v>0.06</v>
      </c>
      <c r="F46" s="12">
        <f>AVERAGE(B46:E46)</f>
        <v>0.10450225</v>
      </c>
      <c r="G46" s="13">
        <f>STDEV(B46:E46)</f>
        <v>0.11917144655879892</v>
      </c>
      <c r="H46" s="13">
        <f>G46/SQRT(COUNT(B46:E46))</f>
        <v>5.9585723279399462E-2</v>
      </c>
      <c r="I46" s="24" t="s">
        <v>283</v>
      </c>
      <c r="J46" s="114"/>
      <c r="K46" s="82"/>
    </row>
    <row r="47" spans="1:11" x14ac:dyDescent="0.25">
      <c r="A47" s="75" t="s">
        <v>286</v>
      </c>
      <c r="B47" s="61">
        <v>11.66028</v>
      </c>
      <c r="C47" s="2">
        <v>0.12700500000000001</v>
      </c>
      <c r="D47" s="2">
        <v>6.5003000000000005E-2</v>
      </c>
      <c r="E47" s="65">
        <v>6.5001000000000003E-2</v>
      </c>
      <c r="F47" s="91">
        <f t="shared" ref="F47:F49" si="15">AVERAGE(B47:E47)</f>
        <v>2.9793222500000005</v>
      </c>
      <c r="G47" s="35">
        <f t="shared" ref="G47:G49" si="16">STDEV(B47:E47)</f>
        <v>5.7873789747188882</v>
      </c>
      <c r="H47" s="35">
        <f t="shared" ref="H47:H49" si="17">G47/SQRT(COUNT(B47:E47))</f>
        <v>2.8936894873594441</v>
      </c>
      <c r="I47" s="58">
        <v>0.55989999999999995</v>
      </c>
      <c r="J47" s="1" t="s">
        <v>286</v>
      </c>
      <c r="K47" s="103"/>
    </row>
    <row r="48" spans="1:11" x14ac:dyDescent="0.25">
      <c r="A48" s="75" t="s">
        <v>284</v>
      </c>
      <c r="B48" s="61">
        <v>3.885427</v>
      </c>
      <c r="C48" s="2">
        <v>4.7E-2</v>
      </c>
      <c r="D48" s="2">
        <v>0.14301700000000001</v>
      </c>
      <c r="E48" s="65">
        <v>8.8002999999999998E-2</v>
      </c>
      <c r="F48" s="91">
        <f t="shared" si="15"/>
        <v>1.0408617499999999</v>
      </c>
      <c r="G48" s="35">
        <f t="shared" si="16"/>
        <v>1.8967847911817117</v>
      </c>
      <c r="H48" s="35">
        <f t="shared" si="17"/>
        <v>0.94839239559085586</v>
      </c>
      <c r="I48" s="58">
        <v>0.97130000000000005</v>
      </c>
      <c r="J48" s="3">
        <v>0.80510000000000004</v>
      </c>
      <c r="K48" s="85" t="s">
        <v>284</v>
      </c>
    </row>
    <row r="49" spans="1:11" x14ac:dyDescent="0.25">
      <c r="A49" s="76" t="s">
        <v>285</v>
      </c>
      <c r="B49" s="52">
        <v>9.6004999999999993E-2</v>
      </c>
      <c r="C49" s="53">
        <v>2.5999999999999999E-2</v>
      </c>
      <c r="D49" s="53">
        <v>0.104015</v>
      </c>
      <c r="E49" s="54">
        <v>8.5011000000000003E-2</v>
      </c>
      <c r="F49" s="17">
        <f t="shared" si="15"/>
        <v>7.775775E-2</v>
      </c>
      <c r="G49" s="18">
        <f t="shared" si="16"/>
        <v>3.5373623086277145E-2</v>
      </c>
      <c r="H49" s="18">
        <f t="shared" si="17"/>
        <v>1.7686811543138573E-2</v>
      </c>
      <c r="I49" s="59" t="s">
        <v>430</v>
      </c>
      <c r="J49" s="80">
        <v>0.55269999999999997</v>
      </c>
      <c r="K49" s="84">
        <v>0.96889999999999998</v>
      </c>
    </row>
  </sheetData>
  <mergeCells count="12">
    <mergeCell ref="I45:K45"/>
    <mergeCell ref="I3:K3"/>
    <mergeCell ref="I11:K11"/>
    <mergeCell ref="I20:K20"/>
    <mergeCell ref="I28:K28"/>
    <mergeCell ref="I36:K36"/>
    <mergeCell ref="B44:F44"/>
    <mergeCell ref="B2:F2"/>
    <mergeCell ref="B10:F10"/>
    <mergeCell ref="B19:F19"/>
    <mergeCell ref="B27:F27"/>
    <mergeCell ref="B35:F35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612CC-C7C2-4E60-B776-9EAAEF5A3FE4}">
  <dimension ref="A1:K25"/>
  <sheetViews>
    <sheetView topLeftCell="A13" workbookViewId="0">
      <selection activeCell="N17" sqref="N17"/>
    </sheetView>
  </sheetViews>
  <sheetFormatPr defaultRowHeight="14" x14ac:dyDescent="0.3"/>
  <cols>
    <col min="1" max="1" width="12.25" customWidth="1"/>
  </cols>
  <sheetData>
    <row r="1" spans="1:11" ht="15.5" x14ac:dyDescent="0.3">
      <c r="A1" s="112" t="s">
        <v>728</v>
      </c>
      <c r="B1" s="38" t="s">
        <v>467</v>
      </c>
    </row>
    <row r="2" spans="1:11" x14ac:dyDescent="0.3">
      <c r="B2" s="180" t="s">
        <v>398</v>
      </c>
      <c r="C2" s="181"/>
      <c r="D2" s="181"/>
      <c r="E2" s="181"/>
      <c r="F2" s="182"/>
    </row>
    <row r="3" spans="1:11" x14ac:dyDescent="0.3">
      <c r="B3" s="11" t="s">
        <v>44</v>
      </c>
      <c r="C3" s="11" t="s">
        <v>45</v>
      </c>
      <c r="D3" s="11" t="s">
        <v>46</v>
      </c>
      <c r="E3" s="11" t="s">
        <v>47</v>
      </c>
      <c r="F3" s="6" t="s">
        <v>40</v>
      </c>
      <c r="G3" s="7" t="s">
        <v>41</v>
      </c>
      <c r="H3" s="7" t="s">
        <v>42</v>
      </c>
      <c r="I3" s="183" t="s">
        <v>43</v>
      </c>
      <c r="J3" s="184"/>
      <c r="K3" s="185"/>
    </row>
    <row r="4" spans="1:11" x14ac:dyDescent="0.25">
      <c r="A4" s="24" t="s">
        <v>283</v>
      </c>
      <c r="B4" s="49">
        <v>1.4682170000000001</v>
      </c>
      <c r="C4" s="50">
        <v>1.3526910000000001</v>
      </c>
      <c r="D4" s="50">
        <v>1.253344</v>
      </c>
      <c r="E4" s="51">
        <v>1.589496</v>
      </c>
      <c r="F4" s="12">
        <f>AVERAGE(B4:E4)</f>
        <v>1.415937</v>
      </c>
      <c r="G4" s="13">
        <f>STDEV(B4:E4)</f>
        <v>0.14524974474561622</v>
      </c>
      <c r="H4" s="14">
        <f>G4/SQRT(COUNT(B4:E4))</f>
        <v>7.2624872372808111E-2</v>
      </c>
      <c r="I4" s="24" t="s">
        <v>283</v>
      </c>
      <c r="J4" s="114"/>
      <c r="K4" s="82"/>
    </row>
    <row r="5" spans="1:11" x14ac:dyDescent="0.25">
      <c r="A5" s="69" t="s">
        <v>286</v>
      </c>
      <c r="B5" s="61">
        <v>1.2185999999999999</v>
      </c>
      <c r="C5" s="2">
        <v>1.516694</v>
      </c>
      <c r="D5" s="2">
        <v>1.46993</v>
      </c>
      <c r="E5" s="65">
        <v>1.443546</v>
      </c>
      <c r="F5" s="91">
        <f t="shared" ref="F5:F7" si="0">AVERAGE(B5:E5)</f>
        <v>1.4121924999999997</v>
      </c>
      <c r="G5" s="35">
        <f t="shared" ref="G5:G7" si="1">STDEV(B5:E5)</f>
        <v>0.13255851591781398</v>
      </c>
      <c r="H5" s="92">
        <f t="shared" ref="H5:H7" si="2">G5/SQRT(COUNT(B5:E5))</f>
        <v>6.627925795890699E-2</v>
      </c>
      <c r="I5" s="58" t="s">
        <v>430</v>
      </c>
      <c r="J5" s="1" t="s">
        <v>286</v>
      </c>
      <c r="K5" s="103"/>
    </row>
    <row r="6" spans="1:11" x14ac:dyDescent="0.25">
      <c r="A6" s="69" t="s">
        <v>284</v>
      </c>
      <c r="B6" s="61">
        <v>1.4651149999999999</v>
      </c>
      <c r="C6" s="2">
        <v>1.16723</v>
      </c>
      <c r="D6" s="2">
        <v>1.2898210000000001</v>
      </c>
      <c r="E6" s="65">
        <v>1.3722859999999999</v>
      </c>
      <c r="F6" s="91">
        <f t="shared" si="0"/>
        <v>1.3236129999999999</v>
      </c>
      <c r="G6" s="35">
        <f t="shared" si="1"/>
        <v>0.12647716379647353</v>
      </c>
      <c r="H6" s="92">
        <f t="shared" si="2"/>
        <v>6.3238581898236765E-2</v>
      </c>
      <c r="I6" s="58">
        <v>0.77969999999999995</v>
      </c>
      <c r="J6" s="3">
        <v>0.79969999999999997</v>
      </c>
      <c r="K6" s="85" t="s">
        <v>284</v>
      </c>
    </row>
    <row r="7" spans="1:11" x14ac:dyDescent="0.25">
      <c r="A7" s="27" t="s">
        <v>285</v>
      </c>
      <c r="B7" s="52">
        <v>1.0105519999999999</v>
      </c>
      <c r="C7" s="53">
        <v>1.232497</v>
      </c>
      <c r="D7" s="53">
        <v>1.2292419999999999</v>
      </c>
      <c r="E7" s="54">
        <v>1.359934</v>
      </c>
      <c r="F7" s="17">
        <f t="shared" si="0"/>
        <v>1.2080562500000001</v>
      </c>
      <c r="G7" s="18">
        <f t="shared" si="1"/>
        <v>0.14505282483374779</v>
      </c>
      <c r="H7" s="19">
        <f t="shared" si="2"/>
        <v>7.2526412416873895E-2</v>
      </c>
      <c r="I7" s="59">
        <v>0.19650000000000001</v>
      </c>
      <c r="J7" s="80">
        <v>0.20830000000000001</v>
      </c>
      <c r="K7" s="84">
        <v>0.64539999999999997</v>
      </c>
    </row>
    <row r="10" spans="1:11" ht="15.5" x14ac:dyDescent="0.3">
      <c r="A10" s="112" t="s">
        <v>728</v>
      </c>
      <c r="B10" s="38" t="s">
        <v>400</v>
      </c>
    </row>
    <row r="11" spans="1:11" x14ac:dyDescent="0.3">
      <c r="B11" s="180" t="s">
        <v>466</v>
      </c>
      <c r="C11" s="181"/>
      <c r="D11" s="181"/>
      <c r="E11" s="181"/>
      <c r="F11" s="182"/>
    </row>
    <row r="12" spans="1:11" x14ac:dyDescent="0.3">
      <c r="B12" s="11" t="s">
        <v>44</v>
      </c>
      <c r="C12" s="11" t="s">
        <v>45</v>
      </c>
      <c r="D12" s="11" t="s">
        <v>46</v>
      </c>
      <c r="E12" s="11" t="s">
        <v>47</v>
      </c>
      <c r="F12" s="6" t="s">
        <v>40</v>
      </c>
      <c r="G12" s="7" t="s">
        <v>41</v>
      </c>
      <c r="H12" s="7" t="s">
        <v>42</v>
      </c>
      <c r="I12" s="183" t="s">
        <v>43</v>
      </c>
      <c r="J12" s="184"/>
      <c r="K12" s="185"/>
    </row>
    <row r="13" spans="1:11" x14ac:dyDescent="0.25">
      <c r="A13" s="24" t="s">
        <v>283</v>
      </c>
      <c r="B13" s="49">
        <v>0.70940599999999998</v>
      </c>
      <c r="C13" s="50">
        <v>0.67804900000000001</v>
      </c>
      <c r="D13" s="50">
        <v>0.87546800000000002</v>
      </c>
      <c r="E13" s="51">
        <v>0.68629399999999996</v>
      </c>
      <c r="F13" s="12">
        <f>AVERAGE(B13:E13)</f>
        <v>0.73730424999999999</v>
      </c>
      <c r="G13" s="13">
        <f>STDEV(B13:E13)</f>
        <v>9.3060490049483108E-2</v>
      </c>
      <c r="H13" s="14">
        <f>G13/SQRT(COUNT(B13:E13))</f>
        <v>4.6530245024741554E-2</v>
      </c>
      <c r="I13" s="24" t="s">
        <v>283</v>
      </c>
      <c r="J13" s="95"/>
      <c r="K13" s="96"/>
    </row>
    <row r="14" spans="1:11" x14ac:dyDescent="0.25">
      <c r="A14" s="69" t="s">
        <v>286</v>
      </c>
      <c r="B14" s="61">
        <v>1.1584049999999999</v>
      </c>
      <c r="C14" s="2">
        <v>1.3036920000000001</v>
      </c>
      <c r="D14" s="2">
        <v>1.0099830000000001</v>
      </c>
      <c r="E14" s="65">
        <v>0.86258100000000004</v>
      </c>
      <c r="F14" s="91">
        <f t="shared" ref="F14:F16" si="3">AVERAGE(B14:E14)</f>
        <v>1.0836652500000001</v>
      </c>
      <c r="G14" s="35">
        <f t="shared" ref="G14:G16" si="4">STDEV(B14:E14)</f>
        <v>0.19000449162125027</v>
      </c>
      <c r="H14" s="92">
        <f t="shared" ref="H14:H16" si="5">G14/SQRT(COUNT(B14:E14))</f>
        <v>9.5002245810625136E-2</v>
      </c>
      <c r="I14" s="61">
        <v>1.0500000000000001E-2</v>
      </c>
      <c r="J14" s="1" t="s">
        <v>286</v>
      </c>
      <c r="K14" s="97"/>
    </row>
    <row r="15" spans="1:11" x14ac:dyDescent="0.25">
      <c r="A15" s="69" t="s">
        <v>284</v>
      </c>
      <c r="B15" s="61">
        <v>0.68231600000000003</v>
      </c>
      <c r="C15" s="2">
        <v>0.722661</v>
      </c>
      <c r="D15" s="2">
        <v>0.955982</v>
      </c>
      <c r="E15" s="65">
        <v>0.77355200000000002</v>
      </c>
      <c r="F15" s="91">
        <f t="shared" si="3"/>
        <v>0.78362775000000007</v>
      </c>
      <c r="G15" s="35">
        <f t="shared" si="4"/>
        <v>0.12081462870136972</v>
      </c>
      <c r="H15" s="92">
        <f t="shared" si="5"/>
        <v>6.040731435068486E-2</v>
      </c>
      <c r="I15" s="61">
        <v>0.95350000000000001</v>
      </c>
      <c r="J15" s="2">
        <v>2.5999999999999999E-2</v>
      </c>
      <c r="K15" s="85" t="s">
        <v>284</v>
      </c>
    </row>
    <row r="16" spans="1:11" x14ac:dyDescent="0.25">
      <c r="A16" s="27" t="s">
        <v>285</v>
      </c>
      <c r="B16" s="52">
        <v>0.91929099999999997</v>
      </c>
      <c r="C16" s="53">
        <v>0.75358000000000003</v>
      </c>
      <c r="D16" s="53">
        <v>0.80329200000000001</v>
      </c>
      <c r="E16" s="54">
        <v>0.79949300000000001</v>
      </c>
      <c r="F16" s="17">
        <f t="shared" si="3"/>
        <v>0.81891400000000003</v>
      </c>
      <c r="G16" s="18">
        <f t="shared" si="4"/>
        <v>7.0628832191015747E-2</v>
      </c>
      <c r="H16" s="19">
        <f t="shared" si="5"/>
        <v>3.5314416095507874E-2</v>
      </c>
      <c r="I16" s="52">
        <v>0.8</v>
      </c>
      <c r="J16" s="53">
        <v>5.1499999999999997E-2</v>
      </c>
      <c r="K16" s="54">
        <v>0.97840000000000005</v>
      </c>
    </row>
    <row r="19" spans="1:11" ht="15.5" x14ac:dyDescent="0.3">
      <c r="A19" s="112" t="s">
        <v>728</v>
      </c>
      <c r="B19" s="38" t="s">
        <v>468</v>
      </c>
    </row>
    <row r="20" spans="1:11" x14ac:dyDescent="0.3">
      <c r="B20" s="180" t="s">
        <v>399</v>
      </c>
      <c r="C20" s="181"/>
      <c r="D20" s="181"/>
      <c r="E20" s="181"/>
      <c r="F20" s="182"/>
    </row>
    <row r="21" spans="1:11" x14ac:dyDescent="0.3">
      <c r="B21" s="11" t="s">
        <v>44</v>
      </c>
      <c r="C21" s="11" t="s">
        <v>45</v>
      </c>
      <c r="D21" s="11" t="s">
        <v>46</v>
      </c>
      <c r="E21" s="11" t="s">
        <v>47</v>
      </c>
      <c r="F21" s="6" t="s">
        <v>40</v>
      </c>
      <c r="G21" s="7" t="s">
        <v>41</v>
      </c>
      <c r="H21" s="7" t="s">
        <v>42</v>
      </c>
      <c r="I21" s="183" t="s">
        <v>43</v>
      </c>
      <c r="J21" s="184"/>
      <c r="K21" s="185"/>
    </row>
    <row r="22" spans="1:11" x14ac:dyDescent="0.25">
      <c r="A22" s="24" t="s">
        <v>283</v>
      </c>
      <c r="B22" s="49">
        <v>1.926833</v>
      </c>
      <c r="C22" s="50">
        <v>1.7991140000000001</v>
      </c>
      <c r="D22" s="50">
        <v>1.996518</v>
      </c>
      <c r="E22" s="51">
        <v>1.735816</v>
      </c>
      <c r="F22" s="12">
        <f>AVERAGE(B22:E22)</f>
        <v>1.8645702499999999</v>
      </c>
      <c r="G22" s="13">
        <f>STDEV(B22:E22)</f>
        <v>0.1185313408973199</v>
      </c>
      <c r="H22" s="14">
        <f>G22/SQRT(COUNT(B22:E22))</f>
        <v>5.9265670448659949E-2</v>
      </c>
      <c r="I22" s="24" t="s">
        <v>283</v>
      </c>
      <c r="J22" s="95"/>
      <c r="K22" s="96"/>
    </row>
    <row r="23" spans="1:11" x14ac:dyDescent="0.25">
      <c r="A23" s="69" t="s">
        <v>286</v>
      </c>
      <c r="B23" s="61">
        <v>2.3842810000000001</v>
      </c>
      <c r="C23" s="2">
        <v>2.4712170000000002</v>
      </c>
      <c r="D23" s="2">
        <v>2.366009</v>
      </c>
      <c r="E23" s="65">
        <v>1.928377</v>
      </c>
      <c r="F23" s="91">
        <f t="shared" ref="F23:F25" si="6">AVERAGE(B23:E23)</f>
        <v>2.287471</v>
      </c>
      <c r="G23" s="35">
        <f t="shared" ref="G23:G25" si="7">STDEV(B23:E23)</f>
        <v>0.24375635847843374</v>
      </c>
      <c r="H23" s="92">
        <f t="shared" ref="H23:H25" si="8">G23/SQRT(COUNT(B23:E23))</f>
        <v>0.12187817923921687</v>
      </c>
      <c r="I23" s="61">
        <v>8.6999999999999994E-3</v>
      </c>
      <c r="J23" s="1" t="s">
        <v>286</v>
      </c>
      <c r="K23" s="97"/>
    </row>
    <row r="24" spans="1:11" x14ac:dyDescent="0.25">
      <c r="A24" s="69" t="s">
        <v>284</v>
      </c>
      <c r="B24" s="61">
        <v>1.75092</v>
      </c>
      <c r="C24" s="2">
        <v>1.8312440000000001</v>
      </c>
      <c r="D24" s="2">
        <v>1.67154</v>
      </c>
      <c r="E24" s="65">
        <v>1.889022</v>
      </c>
      <c r="F24" s="91">
        <f t="shared" si="6"/>
        <v>1.7856814999999999</v>
      </c>
      <c r="G24" s="35">
        <f t="shared" si="7"/>
        <v>9.4854000532397162E-2</v>
      </c>
      <c r="H24" s="92">
        <f t="shared" si="8"/>
        <v>4.7427000266198581E-2</v>
      </c>
      <c r="I24" s="61">
        <v>0.87890000000000001</v>
      </c>
      <c r="J24" s="2">
        <v>2.5000000000000001E-3</v>
      </c>
      <c r="K24" s="85" t="s">
        <v>284</v>
      </c>
    </row>
    <row r="25" spans="1:11" x14ac:dyDescent="0.25">
      <c r="A25" s="27" t="s">
        <v>285</v>
      </c>
      <c r="B25" s="52">
        <v>1.6274770000000001</v>
      </c>
      <c r="C25" s="53">
        <v>1.849885</v>
      </c>
      <c r="D25" s="53">
        <v>1.755479</v>
      </c>
      <c r="E25" s="54">
        <v>1.7325839999999999</v>
      </c>
      <c r="F25" s="17">
        <f t="shared" si="6"/>
        <v>1.7413562500000002</v>
      </c>
      <c r="G25" s="18">
        <f t="shared" si="7"/>
        <v>9.1329764397575564E-2</v>
      </c>
      <c r="H25" s="19">
        <f t="shared" si="8"/>
        <v>4.5664882198787782E-2</v>
      </c>
      <c r="I25" s="52">
        <v>0.66359999999999997</v>
      </c>
      <c r="J25" s="53">
        <v>1.1999999999999999E-3</v>
      </c>
      <c r="K25" s="54">
        <v>0.97470000000000001</v>
      </c>
    </row>
  </sheetData>
  <mergeCells count="6">
    <mergeCell ref="I21:K21"/>
    <mergeCell ref="B2:F2"/>
    <mergeCell ref="B11:F11"/>
    <mergeCell ref="B20:F20"/>
    <mergeCell ref="I3:K3"/>
    <mergeCell ref="I12:K12"/>
  </mergeCells>
  <phoneticPr fontId="1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3C75A-109A-4F03-AAAD-907E071150C7}">
  <dimension ref="A2:K8"/>
  <sheetViews>
    <sheetView zoomScaleNormal="100" workbookViewId="0">
      <selection activeCell="N11" sqref="N11"/>
    </sheetView>
  </sheetViews>
  <sheetFormatPr defaultRowHeight="14" x14ac:dyDescent="0.3"/>
  <sheetData>
    <row r="2" spans="1:11" ht="18.5" x14ac:dyDescent="0.3">
      <c r="A2" s="112" t="s">
        <v>729</v>
      </c>
      <c r="B2" s="38" t="s">
        <v>469</v>
      </c>
    </row>
    <row r="3" spans="1:11" ht="15" x14ac:dyDescent="0.3">
      <c r="B3" s="180" t="s">
        <v>582</v>
      </c>
      <c r="C3" s="181"/>
      <c r="D3" s="181"/>
      <c r="E3" s="181"/>
      <c r="F3" s="182"/>
    </row>
    <row r="4" spans="1:11" x14ac:dyDescent="0.3">
      <c r="B4" s="11" t="s">
        <v>44</v>
      </c>
      <c r="C4" s="11" t="s">
        <v>45</v>
      </c>
      <c r="D4" s="11" t="s">
        <v>46</v>
      </c>
      <c r="E4" s="11" t="s">
        <v>47</v>
      </c>
      <c r="F4" s="6" t="s">
        <v>40</v>
      </c>
      <c r="G4" s="7" t="s">
        <v>41</v>
      </c>
      <c r="H4" s="7" t="s">
        <v>42</v>
      </c>
      <c r="I4" s="176" t="s">
        <v>43</v>
      </c>
      <c r="J4" s="177"/>
      <c r="K4" s="178"/>
    </row>
    <row r="5" spans="1:11" x14ac:dyDescent="0.25">
      <c r="A5" s="74" t="s">
        <v>283</v>
      </c>
      <c r="B5" s="49">
        <v>0.93751899999999999</v>
      </c>
      <c r="C5" s="50">
        <v>0.427261</v>
      </c>
      <c r="D5" s="50">
        <v>0.31257499999999999</v>
      </c>
      <c r="E5" s="50">
        <v>0.60101000000000004</v>
      </c>
      <c r="F5" s="12">
        <f>AVERAGE(B5:E5)</f>
        <v>0.56959124999999999</v>
      </c>
      <c r="G5" s="13">
        <f>STDEV(B5:E5)</f>
        <v>0.27244156553944443</v>
      </c>
      <c r="H5" s="13">
        <f>G5/SQRT(COUNT(B5:E5))</f>
        <v>0.13622078276972222</v>
      </c>
      <c r="I5" s="24" t="s">
        <v>283</v>
      </c>
      <c r="J5" s="95"/>
      <c r="K5" s="96"/>
    </row>
    <row r="6" spans="1:11" x14ac:dyDescent="0.25">
      <c r="A6" s="75" t="s">
        <v>286</v>
      </c>
      <c r="B6" s="61">
        <v>0.900675</v>
      </c>
      <c r="C6" s="2">
        <v>2.353342</v>
      </c>
      <c r="D6" s="2">
        <v>1.017577</v>
      </c>
      <c r="E6" s="2">
        <v>2.18913</v>
      </c>
      <c r="F6" s="91">
        <f t="shared" ref="F6:F8" si="0">AVERAGE(B6:E6)</f>
        <v>1.6151810000000002</v>
      </c>
      <c r="G6" s="35">
        <f t="shared" ref="G6:G8" si="1">STDEV(B6:E6)</f>
        <v>0.76200360484142882</v>
      </c>
      <c r="H6" s="35">
        <f t="shared" ref="H6:H8" si="2">G6/SQRT(COUNT(B6:E6))</f>
        <v>0.38100180242071441</v>
      </c>
      <c r="I6" s="61">
        <v>0.16589999999999999</v>
      </c>
      <c r="J6" s="1" t="s">
        <v>286</v>
      </c>
      <c r="K6" s="97"/>
    </row>
    <row r="7" spans="1:11" x14ac:dyDescent="0.25">
      <c r="A7" s="75" t="s">
        <v>284</v>
      </c>
      <c r="B7" s="61">
        <v>2.0378250000000002</v>
      </c>
      <c r="C7" s="2">
        <v>0.46380199999999999</v>
      </c>
      <c r="D7" s="2">
        <v>2.2822680000000002</v>
      </c>
      <c r="E7" s="2">
        <v>1.0396840000000001</v>
      </c>
      <c r="F7" s="91">
        <f t="shared" si="0"/>
        <v>1.4558947500000001</v>
      </c>
      <c r="G7" s="35">
        <f t="shared" si="1"/>
        <v>0.85225484787880024</v>
      </c>
      <c r="H7" s="35">
        <f t="shared" si="2"/>
        <v>0.42612742393940012</v>
      </c>
      <c r="I7" s="61">
        <v>0.2767</v>
      </c>
      <c r="J7" s="2">
        <v>0.98550000000000004</v>
      </c>
      <c r="K7" s="85" t="s">
        <v>284</v>
      </c>
    </row>
    <row r="8" spans="1:11" x14ac:dyDescent="0.25">
      <c r="A8" s="76" t="s">
        <v>285</v>
      </c>
      <c r="B8" s="52">
        <v>1.661656</v>
      </c>
      <c r="C8" s="53">
        <v>0.54402899999999998</v>
      </c>
      <c r="D8" s="53">
        <v>1.894239</v>
      </c>
      <c r="E8" s="53">
        <v>1.497009</v>
      </c>
      <c r="F8" s="17">
        <f t="shared" si="0"/>
        <v>1.39923325</v>
      </c>
      <c r="G8" s="18">
        <f t="shared" si="1"/>
        <v>0.59296733995410755</v>
      </c>
      <c r="H8" s="18">
        <f t="shared" si="2"/>
        <v>0.29648366997705378</v>
      </c>
      <c r="I8" s="52">
        <v>0.32740000000000002</v>
      </c>
      <c r="J8" s="53">
        <v>0.96550000000000002</v>
      </c>
      <c r="K8" s="54">
        <v>0.99929999999999997</v>
      </c>
    </row>
  </sheetData>
  <mergeCells count="2">
    <mergeCell ref="B3:F3"/>
    <mergeCell ref="I4:K4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88</vt:i4>
      </vt:variant>
    </vt:vector>
  </HeadingPairs>
  <TitlesOfParts>
    <vt:vector size="88" baseType="lpstr">
      <vt:lpstr>Fig. 1G</vt:lpstr>
      <vt:lpstr>Fig. 1H</vt:lpstr>
      <vt:lpstr>Fig. 2F</vt:lpstr>
      <vt:lpstr>Fig.3B and Sup Fig.4A</vt:lpstr>
      <vt:lpstr>Fig.3C and Sup Fig.4B</vt:lpstr>
      <vt:lpstr>Fig. 3E</vt:lpstr>
      <vt:lpstr>Fig. 3G</vt:lpstr>
      <vt:lpstr>Fig. 3H</vt:lpstr>
      <vt:lpstr>Fig. 4C</vt:lpstr>
      <vt:lpstr>Fig. 4D</vt:lpstr>
      <vt:lpstr>Fig. 4E and 4J</vt:lpstr>
      <vt:lpstr>Fig. 4G</vt:lpstr>
      <vt:lpstr>Fig. 4K</vt:lpstr>
      <vt:lpstr>Fig. 4L</vt:lpstr>
      <vt:lpstr>Fig. 4M</vt:lpstr>
      <vt:lpstr>Fig. 4N</vt:lpstr>
      <vt:lpstr>Fig. 5A</vt:lpstr>
      <vt:lpstr>Fig. 5B</vt:lpstr>
      <vt:lpstr>Fig. 5C and Sup Fig.6C</vt:lpstr>
      <vt:lpstr>Fig. 5D and Sup Fig.6F</vt:lpstr>
      <vt:lpstr>Fig. 5E</vt:lpstr>
      <vt:lpstr>Fig. 5F</vt:lpstr>
      <vt:lpstr>Fig. 5H and 5I</vt:lpstr>
      <vt:lpstr>Fig. 5L</vt:lpstr>
      <vt:lpstr>Fig. 6B</vt:lpstr>
      <vt:lpstr>Fig. 6C</vt:lpstr>
      <vt:lpstr>Fig. 6D and 6E</vt:lpstr>
      <vt:lpstr>Fig. 6F</vt:lpstr>
      <vt:lpstr>Fig. 6H</vt:lpstr>
      <vt:lpstr>Fig. 6I and 6J</vt:lpstr>
      <vt:lpstr>Fig. 6K</vt:lpstr>
      <vt:lpstr>Fig. 7B</vt:lpstr>
      <vt:lpstr>Fig. 7C</vt:lpstr>
      <vt:lpstr>Fig.7E</vt:lpstr>
      <vt:lpstr>Fig. 7G</vt:lpstr>
      <vt:lpstr>Fig. 7H</vt:lpstr>
      <vt:lpstr>Sup Fig.1D</vt:lpstr>
      <vt:lpstr>Sup Fig.1E</vt:lpstr>
      <vt:lpstr>Sup Fig.1F</vt:lpstr>
      <vt:lpstr>Sup Fig.2A, 2D</vt:lpstr>
      <vt:lpstr>Sup Fig.2B</vt:lpstr>
      <vt:lpstr>Sup Fig.2E</vt:lpstr>
      <vt:lpstr>Sup Fig.2F</vt:lpstr>
      <vt:lpstr>Sup Fig.2G</vt:lpstr>
      <vt:lpstr>Sup Fig.2H</vt:lpstr>
      <vt:lpstr>Sup Fig.2I</vt:lpstr>
      <vt:lpstr>Sup Fig.2J</vt:lpstr>
      <vt:lpstr>Sup Fig.2K</vt:lpstr>
      <vt:lpstr>Sup Fig.2L</vt:lpstr>
      <vt:lpstr>Sup Fig.2M</vt:lpstr>
      <vt:lpstr>Sup Fig.2N</vt:lpstr>
      <vt:lpstr>Sup Fig.3A</vt:lpstr>
      <vt:lpstr>Sup Fig.4C</vt:lpstr>
      <vt:lpstr>Sup Fig.4D</vt:lpstr>
      <vt:lpstr>Sup Fig.4E</vt:lpstr>
      <vt:lpstr>Sup Fig.5D</vt:lpstr>
      <vt:lpstr>Sup Fig.5E</vt:lpstr>
      <vt:lpstr>Sup Fig.5F</vt:lpstr>
      <vt:lpstr>Sup Fig.5G</vt:lpstr>
      <vt:lpstr>Sup Fig.5H</vt:lpstr>
      <vt:lpstr>Sup Fig.5K</vt:lpstr>
      <vt:lpstr>Sup Fig.5L</vt:lpstr>
      <vt:lpstr>Sup Fig.5M</vt:lpstr>
      <vt:lpstr>Sup Fig.5N</vt:lpstr>
      <vt:lpstr>Sup Fig.5O</vt:lpstr>
      <vt:lpstr>Sup Fig.6A</vt:lpstr>
      <vt:lpstr>Sup Fig.6B</vt:lpstr>
      <vt:lpstr>Sup Fig.6D</vt:lpstr>
      <vt:lpstr>Sup Fig.6E</vt:lpstr>
      <vt:lpstr>Sup Fig.6G</vt:lpstr>
      <vt:lpstr>Sup Fig.6H</vt:lpstr>
      <vt:lpstr>Sup Fig.6I</vt:lpstr>
      <vt:lpstr>Sup Fig.6J</vt:lpstr>
      <vt:lpstr>Sup Fig.6K</vt:lpstr>
      <vt:lpstr>Sup Fig.6L</vt:lpstr>
      <vt:lpstr>Sup Fig.7A</vt:lpstr>
      <vt:lpstr>Sup Fig.7B</vt:lpstr>
      <vt:lpstr>Sup Fig.7C</vt:lpstr>
      <vt:lpstr>Sup Fig.7D</vt:lpstr>
      <vt:lpstr>Sup Fig.7E</vt:lpstr>
      <vt:lpstr>Sup Fig.7F</vt:lpstr>
      <vt:lpstr>Sup Fig.7G</vt:lpstr>
      <vt:lpstr>Sup Fig.8A-8E</vt:lpstr>
      <vt:lpstr>Sup Fig.8F</vt:lpstr>
      <vt:lpstr>Sup Fig.9A</vt:lpstr>
      <vt:lpstr>Sup Fig.9C</vt:lpstr>
      <vt:lpstr>Sup Fig.9D</vt:lpstr>
      <vt:lpstr>Sup Fig.9F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希德鲁</dc:creator>
  <cp:lastModifiedBy>希德鲁</cp:lastModifiedBy>
  <dcterms:created xsi:type="dcterms:W3CDTF">2025-11-04T01:31:46Z</dcterms:created>
  <dcterms:modified xsi:type="dcterms:W3CDTF">2026-03-20T04:13:15Z</dcterms:modified>
</cp:coreProperties>
</file>