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alba_bossoms/Desktop/FA_To_resubmit_formatting/"/>
    </mc:Choice>
  </mc:AlternateContent>
  <xr:revisionPtr revIDLastSave="0" documentId="13_ncr:1_{BD513BAD-3855-4849-9B18-4064506C190E}" xr6:coauthVersionLast="47" xr6:coauthVersionMax="47" xr10:uidLastSave="{00000000-0000-0000-0000-000000000000}"/>
  <bookViews>
    <workbookView xWindow="0" yWindow="500" windowWidth="28800" windowHeight="15920" xr2:uid="{00000000-000D-0000-FFFF-FFFF00000000}"/>
  </bookViews>
  <sheets>
    <sheet name="5_Human nuclear captures"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4" i="12" l="1"/>
  <c r="K7" i="12"/>
  <c r="K10" i="12"/>
  <c r="K13" i="12"/>
  <c r="K16" i="12"/>
  <c r="K19" i="12"/>
  <c r="K22" i="12"/>
  <c r="K25" i="12"/>
</calcChain>
</file>

<file path=xl/sharedStrings.xml><?xml version="1.0" encoding="utf-8"?>
<sst xmlns="http://schemas.openxmlformats.org/spreadsheetml/2006/main" count="167" uniqueCount="130">
  <si>
    <t>NA</t>
  </si>
  <si>
    <t>SP.B.2674</t>
  </si>
  <si>
    <t>Lib.J.3472</t>
  </si>
  <si>
    <t>E.D.4576</t>
  </si>
  <si>
    <t>Lib.J.3476</t>
  </si>
  <si>
    <t>E.D.4580</t>
  </si>
  <si>
    <t>Lib.L.5231</t>
  </si>
  <si>
    <t>SP.C.5546</t>
  </si>
  <si>
    <t>E.E.1536</t>
  </si>
  <si>
    <t>Lib.L.5232</t>
  </si>
  <si>
    <t>SP.C.5547</t>
  </si>
  <si>
    <t>E.E.1537</t>
  </si>
  <si>
    <t>Lib.O.6676</t>
  </si>
  <si>
    <t>SP.C.6810</t>
  </si>
  <si>
    <t>E.E.9474</t>
  </si>
  <si>
    <t>Lib.O.6678</t>
  </si>
  <si>
    <t>SP.C.6813</t>
  </si>
  <si>
    <t>E.E.9476</t>
  </si>
  <si>
    <t>Archeological site</t>
  </si>
  <si>
    <t>Escoural, Portugal</t>
  </si>
  <si>
    <t>Sample Type</t>
  </si>
  <si>
    <t>Extract ID</t>
  </si>
  <si>
    <t>Indexed Library ID</t>
  </si>
  <si>
    <t>Pigment (Wall)</t>
  </si>
  <si>
    <t>Control (Wall)</t>
  </si>
  <si>
    <t>Skeletal</t>
  </si>
  <si>
    <t>Duplication rate</t>
  </si>
  <si>
    <t>-</t>
  </si>
  <si>
    <t>Covarón, Spain</t>
  </si>
  <si>
    <t>Fragments with terminal C-to-T substitutions</t>
  </si>
  <si>
    <t>Captured Library ID</t>
  </si>
  <si>
    <t xml:space="preserve">Capture </t>
  </si>
  <si>
    <t>Sequences generated</t>
  </si>
  <si>
    <t xml:space="preserve">Burden score </t>
  </si>
  <si>
    <t>Unique on-target sequences</t>
  </si>
  <si>
    <t>5' C-to-T substitution frequency [%]  
 (95% conf. int.)</t>
  </si>
  <si>
    <t>3' C-to-T substitution frequency [%] 
 (95% conf. int.)</t>
  </si>
  <si>
    <t>Proportion of Primate fragments</t>
  </si>
  <si>
    <t>% SNPs covered</t>
  </si>
  <si>
    <t>AuthentiCT present-day human contamination estimate [%]
(95% conf. int.)</t>
  </si>
  <si>
    <t>TW1</t>
  </si>
  <si>
    <t>9.1 (7.5-10.9)</t>
  </si>
  <si>
    <t>6.1 (4.7-7.7)</t>
  </si>
  <si>
    <t>7.7 (6.0-9.7)</t>
  </si>
  <si>
    <t>6.7 (5.0-8.8)</t>
  </si>
  <si>
    <t>8 (6.1-10.1)</t>
  </si>
  <si>
    <t>6.6 (4.9-8.8)</t>
  </si>
  <si>
    <t>6.1 (5.2-7.0)</t>
  </si>
  <si>
    <t>3.7 (3.0-4.5)</t>
  </si>
  <si>
    <t>6 (5.1-7.1)</t>
  </si>
  <si>
    <t>3.9 (3.1-4.9)</t>
  </si>
  <si>
    <t>6.1 (5.1-7.2)</t>
  </si>
  <si>
    <t>31 (30.1-31.9)</t>
  </si>
  <si>
    <t>21.2 (20.4-21.9)</t>
  </si>
  <si>
    <t>30.7 (29.7-31.8)</t>
  </si>
  <si>
    <t>21.3 (20.4-22.2)</t>
  </si>
  <si>
    <t>30.7 (29.6-31.8)</t>
  </si>
  <si>
    <t>21.4 (20.5-22.4)</t>
  </si>
  <si>
    <t>32 (31.2-32.8)</t>
  </si>
  <si>
    <t>21.9 (21.2-22.6)</t>
  </si>
  <si>
    <t>32.3 (31.4-33.2)</t>
  </si>
  <si>
    <t>21.9 (21.2-22.7)</t>
  </si>
  <si>
    <t>32.4 (31.4-33.4)</t>
  </si>
  <si>
    <t>21.9 (21.0-22.7)</t>
  </si>
  <si>
    <t>1240k</t>
  </si>
  <si>
    <t>37.4 (37.0-37.8)</t>
  </si>
  <si>
    <t>31.3 (30.9-31.7)</t>
  </si>
  <si>
    <t>36.4 (36.2-36.7)</t>
  </si>
  <si>
    <t>26.5 (26.2-26.8)</t>
  </si>
  <si>
    <t>Mapped sequences (L ≥35bp, MQ ≥25</t>
  </si>
  <si>
    <t xml:space="preserve">Unique sequences </t>
  </si>
  <si>
    <t># unique SNPs covered</t>
  </si>
  <si>
    <t># SNPs covered after single stranded filtering (PCA)</t>
  </si>
  <si>
    <t xml:space="preserve"># SNPs covered after single stranded filtering (PCA) </t>
  </si>
  <si>
    <t>Cap.M.775</t>
  </si>
  <si>
    <t>Cap.M.774</t>
  </si>
  <si>
    <t>Cap.K.3250</t>
  </si>
  <si>
    <t>Cap.K.3251</t>
  </si>
  <si>
    <t>Cap.K.3246</t>
  </si>
  <si>
    <t>Cap.K.3247</t>
  </si>
  <si>
    <t>31.5 (30.8-32.3)</t>
  </si>
  <si>
    <t>0.1 (0.0-1.0)</t>
  </si>
  <si>
    <t>0.1 (0.0-9.8)</t>
  </si>
  <si>
    <t>0.1 (0.0-0.9)</t>
  </si>
  <si>
    <t>0.1 (0.0-1.8)</t>
  </si>
  <si>
    <t>0.1 (0.0-9.6)</t>
  </si>
  <si>
    <t>0.1 (0.0-7.6)</t>
  </si>
  <si>
    <t>0.1 (0.0-10.0)</t>
  </si>
  <si>
    <t>48.6 (47.5-49.6)</t>
  </si>
  <si>
    <t>48.7 (47.5-49.9)</t>
  </si>
  <si>
    <t>48.8 (47.5-50.1)</t>
  </si>
  <si>
    <t>55.1 (54.1-56.1)</t>
  </si>
  <si>
    <t>55.9 (54.7-57.0)</t>
  </si>
  <si>
    <t>55.8 (54.6-57.0)</t>
  </si>
  <si>
    <t>77.9 (NA-NA)</t>
  </si>
  <si>
    <t>78.6 (NA-NA)</t>
  </si>
  <si>
    <t>68.9 (NA-NA)</t>
  </si>
  <si>
    <t>75.5 (NA-NA)</t>
  </si>
  <si>
    <t>72.7 (NA-NA)</t>
  </si>
  <si>
    <t>Ranis, Germany</t>
  </si>
  <si>
    <t>Ranis 12</t>
  </si>
  <si>
    <t>Ranis 13</t>
  </si>
  <si>
    <t>Sample ID</t>
  </si>
  <si>
    <t>Lib.H.3515</t>
  </si>
  <si>
    <t>Lib.R.1008</t>
  </si>
  <si>
    <t>33.2 (31.2-35.3)</t>
  </si>
  <si>
    <t>34.8 (32.4-37.3)</t>
  </si>
  <si>
    <t>34.7 (32.2-37.4)</t>
  </si>
  <si>
    <t>38.5 (37.1-39.9)</t>
  </si>
  <si>
    <t>39.1 (37.5-40.7)</t>
  </si>
  <si>
    <t>39.6 (38.0-41.3)</t>
  </si>
  <si>
    <t>26.6 (24.6-28.7)</t>
  </si>
  <si>
    <t>28.5 (26.0-31.1)</t>
  </si>
  <si>
    <t>27.6 (25.0-30.3)</t>
  </si>
  <si>
    <t>29.2 (27.9-30.5)</t>
  </si>
  <si>
    <t>28.4 (26.8-30.0)</t>
  </si>
  <si>
    <t>28.7 (27.2-30.2)</t>
  </si>
  <si>
    <t>31.1 (30.7-31.6)</t>
  </si>
  <si>
    <t>31.1 (30.6-31.6)</t>
  </si>
  <si>
    <t>36.4 (36.0-36.7)</t>
  </si>
  <si>
    <t>36.4 (36.1-36.8)</t>
  </si>
  <si>
    <t>31.0 (30.3-31.8)</t>
  </si>
  <si>
    <t>31.4 (30.6-32.1)</t>
  </si>
  <si>
    <t>26.5 (26.2-26.9)</t>
  </si>
  <si>
    <t>37.3 (36.8-37.8)</t>
  </si>
  <si>
    <t>37.2 (36.8-37.7)</t>
  </si>
  <si>
    <t>No burden score</t>
  </si>
  <si>
    <t>E.C.6068</t>
  </si>
  <si>
    <t>The data from the Ranis individuals was generated in a previous study and included here for comparison. #SNPs covered after filtering' provides the number of SNPs available after genotype calling in 'single-stranded' mode and intersection with SNPs present on the '1240k' array</t>
  </si>
  <si>
    <r>
      <rPr>
        <b/>
        <sz val="10"/>
        <color rgb="FF000000"/>
        <rFont val="Arial"/>
        <family val="2"/>
        <scheme val="minor"/>
      </rPr>
      <t xml:space="preserve">Data S5. </t>
    </r>
    <r>
      <rPr>
        <sz val="10"/>
        <color rgb="FF000000"/>
        <rFont val="Arial"/>
        <family val="2"/>
        <scheme val="minor"/>
      </rPr>
      <t xml:space="preserve">Overview of the human nuclear DNA captures performed, sequencing summary statistics, number of deaminated fragments recovered, and filtering of the data using Kraken. Different 'burden' score filters were applied to remove faunal contamination, reducing the number of SNPs to 1,225,293 (All sites for which a multiple sequence alignment across primates was available for burden score calculation), 914,742 (burden score 5) and 819,325 (burden score 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</si>
</sst>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
  </numFmts>
  <fonts count="5" x14ac:knownFonts="1">
    <font>
      <sz val="10"/>
      <color rgb="FF000000"/>
      <name val="Arial"/>
      <scheme val="minor"/>
    </font>
    <font>
      <sz val="10"/>
      <color theme="1"/>
      <name val="Arial"/>
      <family val="2"/>
      <scheme val="minor"/>
    </font>
    <font>
      <sz val="10"/>
      <color rgb="FF000000"/>
      <name val="Arial"/>
      <family val="2"/>
      <scheme val="minor"/>
    </font>
    <font>
      <sz val="10"/>
      <name val="Arial"/>
      <family val="2"/>
      <scheme val="minor"/>
    </font>
    <font>
      <b/>
      <sz val="10"/>
      <color rgb="FF000000"/>
      <name val="Arial"/>
      <family val="2"/>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43" fontId="2" fillId="0" borderId="0" applyFont="0" applyFill="0" applyBorder="0" applyAlignment="0" applyProtection="0"/>
  </cellStyleXfs>
  <cellXfs count="60">
    <xf numFmtId="0" fontId="0" fillId="0" borderId="0" xfId="0"/>
    <xf numFmtId="0" fontId="2" fillId="0" borderId="0" xfId="1"/>
    <xf numFmtId="3" fontId="2" fillId="0" borderId="0" xfId="1" applyNumberFormat="1"/>
    <xf numFmtId="0" fontId="2" fillId="0" borderId="0" xfId="1" applyAlignment="1">
      <alignment horizontal="right"/>
    </xf>
    <xf numFmtId="0" fontId="2" fillId="0" borderId="0" xfId="1" applyAlignment="1">
      <alignment horizontal="center" vertical="center" wrapText="1"/>
    </xf>
    <xf numFmtId="165" fontId="2" fillId="0" borderId="0" xfId="1" applyNumberFormat="1"/>
    <xf numFmtId="1" fontId="2" fillId="0" borderId="0" xfId="1" applyNumberFormat="1" applyAlignment="1">
      <alignment horizontal="right" vertical="center" wrapText="1"/>
    </xf>
    <xf numFmtId="1" fontId="2" fillId="0" borderId="0" xfId="1" applyNumberFormat="1"/>
    <xf numFmtId="165" fontId="2" fillId="0" borderId="0" xfId="1" applyNumberFormat="1" applyAlignment="1">
      <alignment horizontal="right"/>
    </xf>
    <xf numFmtId="165" fontId="2" fillId="0" borderId="0" xfId="1" applyNumberFormat="1" applyAlignment="1">
      <alignment horizontal="right" vertical="center" wrapText="1"/>
    </xf>
    <xf numFmtId="165" fontId="2" fillId="0" borderId="0" xfId="1" applyNumberFormat="1" applyAlignment="1">
      <alignment horizontal="center" vertical="center" wrapText="1"/>
    </xf>
    <xf numFmtId="0" fontId="2" fillId="0" borderId="0" xfId="1" applyAlignment="1">
      <alignment horizontal="center"/>
    </xf>
    <xf numFmtId="0" fontId="2" fillId="0" borderId="0" xfId="1" applyAlignment="1">
      <alignment horizontal="left"/>
    </xf>
    <xf numFmtId="3" fontId="2" fillId="0" borderId="9" xfId="1" applyNumberFormat="1" applyBorder="1" applyAlignment="1">
      <alignment horizontal="right"/>
    </xf>
    <xf numFmtId="165" fontId="2" fillId="0" borderId="10" xfId="1" applyNumberFormat="1" applyBorder="1" applyAlignment="1">
      <alignment horizontal="right"/>
    </xf>
    <xf numFmtId="165" fontId="2" fillId="0" borderId="9" xfId="1" applyNumberFormat="1" applyBorder="1" applyAlignment="1">
      <alignment horizontal="right"/>
    </xf>
    <xf numFmtId="3" fontId="2" fillId="0" borderId="9" xfId="1" applyNumberFormat="1" applyBorder="1" applyAlignment="1">
      <alignment horizontal="right" vertical="center" wrapText="1"/>
    </xf>
    <xf numFmtId="1" fontId="2" fillId="0" borderId="9" xfId="1" applyNumberFormat="1" applyBorder="1"/>
    <xf numFmtId="3" fontId="2" fillId="0" borderId="0" xfId="1" applyNumberFormat="1" applyAlignment="1">
      <alignment horizontal="right"/>
    </xf>
    <xf numFmtId="165" fontId="2" fillId="0" borderId="7" xfId="1" applyNumberFormat="1" applyBorder="1" applyAlignment="1">
      <alignment horizontal="right"/>
    </xf>
    <xf numFmtId="3" fontId="2" fillId="0" borderId="0" xfId="1" applyNumberFormat="1" applyAlignment="1">
      <alignment horizontal="right" vertical="center" wrapText="1"/>
    </xf>
    <xf numFmtId="3" fontId="2" fillId="0" borderId="4" xfId="1" applyNumberFormat="1" applyBorder="1" applyAlignment="1">
      <alignment horizontal="right"/>
    </xf>
    <xf numFmtId="165" fontId="2" fillId="0" borderId="5" xfId="1" applyNumberFormat="1" applyBorder="1" applyAlignment="1">
      <alignment horizontal="right"/>
    </xf>
    <xf numFmtId="165" fontId="2" fillId="0" borderId="4" xfId="1" applyNumberFormat="1" applyBorder="1" applyAlignment="1">
      <alignment horizontal="right"/>
    </xf>
    <xf numFmtId="3" fontId="2" fillId="0" borderId="4" xfId="1" applyNumberFormat="1" applyBorder="1" applyAlignment="1">
      <alignment horizontal="right" vertical="center" wrapText="1"/>
    </xf>
    <xf numFmtId="165" fontId="1" fillId="0" borderId="7" xfId="1" applyNumberFormat="1" applyFont="1" applyBorder="1" applyAlignment="1">
      <alignment horizontal="right"/>
    </xf>
    <xf numFmtId="165" fontId="3" fillId="0" borderId="5" xfId="1" applyNumberFormat="1" applyFont="1" applyBorder="1" applyAlignment="1">
      <alignment horizontal="right"/>
    </xf>
    <xf numFmtId="3" fontId="2" fillId="0" borderId="4" xfId="1" applyNumberFormat="1" applyBorder="1"/>
    <xf numFmtId="3" fontId="2" fillId="0" borderId="6" xfId="1" applyNumberFormat="1" applyBorder="1" applyAlignment="1">
      <alignment horizontal="right"/>
    </xf>
    <xf numFmtId="3" fontId="2" fillId="0" borderId="3" xfId="1" applyNumberFormat="1" applyBorder="1" applyAlignment="1">
      <alignment horizontal="right"/>
    </xf>
    <xf numFmtId="0" fontId="2" fillId="0" borderId="4" xfId="1" applyBorder="1" applyAlignment="1">
      <alignment horizontal="right"/>
    </xf>
    <xf numFmtId="1" fontId="2" fillId="0" borderId="4" xfId="1" applyNumberFormat="1" applyBorder="1" applyAlignment="1">
      <alignment horizontal="right"/>
    </xf>
    <xf numFmtId="0" fontId="2" fillId="0" borderId="4" xfId="1" applyBorder="1" applyAlignment="1">
      <alignment horizontal="center" vertical="center" wrapText="1"/>
    </xf>
    <xf numFmtId="0" fontId="2" fillId="2" borderId="1" xfId="1" applyFill="1" applyBorder="1" applyAlignment="1">
      <alignment horizontal="center" vertical="center" wrapText="1"/>
    </xf>
    <xf numFmtId="0" fontId="2" fillId="0" borderId="11" xfId="1" applyBorder="1" applyAlignment="1">
      <alignment horizontal="center" vertical="center" wrapText="1"/>
    </xf>
    <xf numFmtId="0" fontId="2" fillId="0" borderId="0" xfId="1" applyAlignment="1">
      <alignment wrapText="1"/>
    </xf>
    <xf numFmtId="0" fontId="2" fillId="0" borderId="0" xfId="1" applyAlignment="1">
      <alignment horizontal="right" wrapText="1"/>
    </xf>
    <xf numFmtId="2" fontId="2" fillId="0" borderId="4" xfId="1" applyNumberFormat="1" applyBorder="1"/>
    <xf numFmtId="2" fontId="2" fillId="0" borderId="0" xfId="1" applyNumberFormat="1"/>
    <xf numFmtId="2" fontId="2" fillId="0" borderId="9" xfId="1" applyNumberFormat="1" applyBorder="1"/>
    <xf numFmtId="0" fontId="2" fillId="0" borderId="4" xfId="1" applyBorder="1" applyAlignment="1">
      <alignment horizontal="center" vertical="center"/>
    </xf>
    <xf numFmtId="0" fontId="2" fillId="0" borderId="0" xfId="1" applyAlignment="1">
      <alignment horizontal="center" vertical="center"/>
    </xf>
    <xf numFmtId="0" fontId="2" fillId="0" borderId="3" xfId="1" applyBorder="1" applyAlignment="1">
      <alignment horizontal="center" vertical="center"/>
    </xf>
    <xf numFmtId="0" fontId="2" fillId="0" borderId="6"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164" fontId="2" fillId="0" borderId="4" xfId="1" applyNumberFormat="1" applyBorder="1" applyAlignment="1">
      <alignment horizontal="right" vertical="center" wrapText="1"/>
    </xf>
    <xf numFmtId="164" fontId="2" fillId="0" borderId="0" xfId="1" applyNumberFormat="1" applyAlignment="1">
      <alignment horizontal="right" vertical="center" wrapText="1"/>
    </xf>
    <xf numFmtId="164" fontId="2" fillId="0" borderId="9" xfId="1" applyNumberFormat="1" applyBorder="1" applyAlignment="1">
      <alignment horizontal="right" vertical="center" wrapText="1"/>
    </xf>
    <xf numFmtId="0" fontId="2" fillId="2" borderId="2" xfId="1" applyFill="1" applyBorder="1" applyAlignment="1">
      <alignment horizontal="center" wrapText="1"/>
    </xf>
    <xf numFmtId="0" fontId="2" fillId="2" borderId="11" xfId="1" applyFill="1" applyBorder="1" applyAlignment="1">
      <alignment horizontal="center" wrapText="1"/>
    </xf>
    <xf numFmtId="3" fontId="2" fillId="0" borderId="4" xfId="1" applyNumberFormat="1" applyBorder="1" applyAlignment="1">
      <alignment horizontal="right" vertical="center"/>
    </xf>
    <xf numFmtId="3" fontId="2" fillId="0" borderId="0" xfId="1" applyNumberFormat="1" applyAlignment="1">
      <alignment horizontal="right" vertical="center"/>
    </xf>
    <xf numFmtId="3" fontId="2" fillId="0" borderId="4" xfId="1" applyNumberFormat="1" applyBorder="1" applyAlignment="1">
      <alignment horizontal="center" vertical="center"/>
    </xf>
    <xf numFmtId="3" fontId="2" fillId="0" borderId="0" xfId="1" applyNumberFormat="1" applyAlignment="1">
      <alignment horizontal="center" vertical="center"/>
    </xf>
    <xf numFmtId="3" fontId="2" fillId="0" borderId="9" xfId="1" applyNumberFormat="1" applyBorder="1" applyAlignment="1">
      <alignment horizontal="center" vertical="center"/>
    </xf>
    <xf numFmtId="164" fontId="2" fillId="0" borderId="4" xfId="1" applyNumberFormat="1" applyBorder="1" applyAlignment="1">
      <alignment horizontal="right" vertical="center"/>
    </xf>
    <xf numFmtId="164" fontId="2" fillId="0" borderId="0" xfId="1" applyNumberFormat="1" applyAlignment="1">
      <alignment horizontal="right" vertical="center"/>
    </xf>
    <xf numFmtId="164" fontId="2" fillId="0" borderId="9" xfId="1" applyNumberFormat="1" applyBorder="1" applyAlignment="1">
      <alignment horizontal="right" vertical="center"/>
    </xf>
    <xf numFmtId="0" fontId="2" fillId="0" borderId="4" xfId="1" applyBorder="1" applyAlignment="1">
      <alignment horizontal="center" vertical="center" wrapText="1"/>
    </xf>
  </cellXfs>
  <cellStyles count="3">
    <cellStyle name="Comma 2" xfId="2" xr:uid="{205CCCCE-7BCA-4649-8ABF-1BA6C3395304}"/>
    <cellStyle name="Normal" xfId="0" builtinId="0"/>
    <cellStyle name="Normal 2" xfId="1" xr:uid="{BE423A40-C152-3F4F-807D-8C5465060CEA}"/>
  </cellStyles>
  <dxfs count="0"/>
  <tableStyles count="0" defaultTableStyle="TableStyleMedium2" defaultPivotStyle="PivotStyleLight16"/>
  <colors>
    <mruColors>
      <color rgb="FF81D41A"/>
      <color rgb="FF65A516"/>
      <color rgb="FFC4F2B8"/>
      <color rgb="FFA503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B143-81E4-5C42-8751-1F8A828157DE}">
  <dimension ref="A1:X32"/>
  <sheetViews>
    <sheetView tabSelected="1" workbookViewId="0">
      <selection activeCell="A2" sqref="A2"/>
    </sheetView>
  </sheetViews>
  <sheetFormatPr baseColWidth="10" defaultRowHeight="13" x14ac:dyDescent="0.15"/>
  <cols>
    <col min="1" max="1" width="21.5" style="1" customWidth="1"/>
    <col min="2" max="2" width="12.5" style="1" customWidth="1"/>
    <col min="3" max="3" width="20.6640625" style="1" customWidth="1"/>
    <col min="4" max="5" width="10.83203125" style="1"/>
    <col min="6" max="6" width="12.5" style="1" customWidth="1"/>
    <col min="7" max="11" width="10.83203125" style="1"/>
    <col min="12" max="12" width="14" style="1" bestFit="1" customWidth="1"/>
    <col min="13" max="14" width="10.83203125" style="1"/>
    <col min="15" max="15" width="16.6640625" style="1" customWidth="1"/>
    <col min="16" max="16" width="17.83203125" style="3" customWidth="1"/>
    <col min="17" max="17" width="18.6640625" style="3" customWidth="1"/>
    <col min="18" max="22" width="10.83203125" style="1"/>
    <col min="23" max="23" width="16.5" style="1" customWidth="1"/>
    <col min="24" max="16384" width="10.83203125" style="1"/>
  </cols>
  <sheetData>
    <row r="1" spans="1:24" x14ac:dyDescent="0.15">
      <c r="A1" s="1" t="s">
        <v>129</v>
      </c>
    </row>
    <row r="2" spans="1:24" x14ac:dyDescent="0.15">
      <c r="Q2" s="36"/>
      <c r="R2" s="49" t="s">
        <v>29</v>
      </c>
      <c r="S2" s="50"/>
      <c r="T2" s="50"/>
      <c r="U2" s="50"/>
      <c r="V2" s="50"/>
      <c r="W2" s="50"/>
      <c r="X2" s="35"/>
    </row>
    <row r="3" spans="1:24" ht="84" x14ac:dyDescent="0.15">
      <c r="A3" s="32" t="s">
        <v>18</v>
      </c>
      <c r="B3" s="32" t="s">
        <v>102</v>
      </c>
      <c r="C3" s="32" t="s">
        <v>20</v>
      </c>
      <c r="D3" s="32" t="s">
        <v>21</v>
      </c>
      <c r="E3" s="32" t="s">
        <v>22</v>
      </c>
      <c r="F3" s="32" t="s">
        <v>30</v>
      </c>
      <c r="G3" s="32" t="s">
        <v>31</v>
      </c>
      <c r="H3" s="32" t="s">
        <v>32</v>
      </c>
      <c r="I3" s="32" t="s">
        <v>69</v>
      </c>
      <c r="J3" s="32" t="s">
        <v>70</v>
      </c>
      <c r="K3" s="34" t="s">
        <v>26</v>
      </c>
      <c r="L3" s="32" t="s">
        <v>33</v>
      </c>
      <c r="M3" s="32" t="s">
        <v>34</v>
      </c>
      <c r="N3" s="32" t="s">
        <v>71</v>
      </c>
      <c r="O3" s="32" t="s">
        <v>72</v>
      </c>
      <c r="P3" s="34" t="s">
        <v>35</v>
      </c>
      <c r="Q3" s="32" t="s">
        <v>36</v>
      </c>
      <c r="R3" s="33" t="s">
        <v>34</v>
      </c>
      <c r="S3" s="33" t="s">
        <v>71</v>
      </c>
      <c r="T3" s="33" t="s">
        <v>73</v>
      </c>
      <c r="U3" s="33" t="s">
        <v>37</v>
      </c>
      <c r="V3" s="33" t="s">
        <v>38</v>
      </c>
      <c r="W3" s="33" t="s">
        <v>39</v>
      </c>
    </row>
    <row r="4" spans="1:24" x14ac:dyDescent="0.15">
      <c r="A4" s="40" t="s">
        <v>28</v>
      </c>
      <c r="B4" s="40" t="s">
        <v>7</v>
      </c>
      <c r="C4" s="40" t="s">
        <v>24</v>
      </c>
      <c r="D4" s="40" t="s">
        <v>8</v>
      </c>
      <c r="E4" s="40" t="s">
        <v>6</v>
      </c>
      <c r="F4" s="40" t="s">
        <v>78</v>
      </c>
      <c r="G4" s="40" t="s">
        <v>40</v>
      </c>
      <c r="H4" s="51">
        <v>20793459</v>
      </c>
      <c r="I4" s="51">
        <v>633690</v>
      </c>
      <c r="J4" s="51">
        <v>128999</v>
      </c>
      <c r="K4" s="46">
        <f>I4/J4</f>
        <v>4.9123636617338118</v>
      </c>
      <c r="L4" s="31" t="s">
        <v>126</v>
      </c>
      <c r="M4" s="27">
        <v>49800</v>
      </c>
      <c r="N4" s="27">
        <v>47270</v>
      </c>
      <c r="O4" s="27">
        <v>27738</v>
      </c>
      <c r="P4" s="23" t="s">
        <v>52</v>
      </c>
      <c r="Q4" s="23" t="s">
        <v>53</v>
      </c>
      <c r="R4" s="29">
        <v>8839</v>
      </c>
      <c r="S4" s="21">
        <v>8703</v>
      </c>
      <c r="T4" s="21">
        <v>4843</v>
      </c>
      <c r="U4" s="37">
        <v>0.87532526303880531</v>
      </c>
      <c r="V4" s="37">
        <v>0.71027909242932097</v>
      </c>
      <c r="W4" s="22" t="s">
        <v>91</v>
      </c>
    </row>
    <row r="5" spans="1:24" x14ac:dyDescent="0.15">
      <c r="A5" s="41"/>
      <c r="B5" s="41"/>
      <c r="C5" s="41"/>
      <c r="D5" s="41"/>
      <c r="E5" s="41"/>
      <c r="F5" s="41"/>
      <c r="G5" s="41"/>
      <c r="H5" s="52"/>
      <c r="I5" s="52"/>
      <c r="J5" s="52"/>
      <c r="K5" s="47"/>
      <c r="L5" s="7">
        <v>5</v>
      </c>
      <c r="M5" s="2">
        <v>37787</v>
      </c>
      <c r="N5" s="2">
        <v>35910</v>
      </c>
      <c r="O5" s="2">
        <v>21214</v>
      </c>
      <c r="P5" s="8" t="s">
        <v>54</v>
      </c>
      <c r="Q5" s="8" t="s">
        <v>55</v>
      </c>
      <c r="R5" s="28">
        <v>6666</v>
      </c>
      <c r="S5" s="18">
        <v>6564</v>
      </c>
      <c r="T5" s="18">
        <v>3653</v>
      </c>
      <c r="U5" s="38">
        <v>0.89228922892289231</v>
      </c>
      <c r="V5" s="38">
        <v>0.80114728587556838</v>
      </c>
      <c r="W5" s="19" t="s">
        <v>92</v>
      </c>
    </row>
    <row r="6" spans="1:24" x14ac:dyDescent="0.15">
      <c r="A6" s="41"/>
      <c r="B6" s="41"/>
      <c r="C6" s="41"/>
      <c r="D6" s="41"/>
      <c r="E6" s="41"/>
      <c r="F6" s="41"/>
      <c r="G6" s="41"/>
      <c r="H6" s="52"/>
      <c r="I6" s="52"/>
      <c r="J6" s="52"/>
      <c r="K6" s="48"/>
      <c r="L6" s="7">
        <v>8</v>
      </c>
      <c r="M6" s="2">
        <v>33793</v>
      </c>
      <c r="N6" s="2">
        <v>32075</v>
      </c>
      <c r="O6" s="2">
        <v>19027</v>
      </c>
      <c r="P6" s="8" t="s">
        <v>56</v>
      </c>
      <c r="Q6" s="8" t="s">
        <v>57</v>
      </c>
      <c r="R6" s="28">
        <v>5975</v>
      </c>
      <c r="S6" s="18">
        <v>5871</v>
      </c>
      <c r="T6" s="18">
        <v>3279</v>
      </c>
      <c r="U6" s="38">
        <v>0.89372384937238492</v>
      </c>
      <c r="V6" s="38">
        <v>0.64182031654827265</v>
      </c>
      <c r="W6" s="19" t="s">
        <v>93</v>
      </c>
    </row>
    <row r="7" spans="1:24" x14ac:dyDescent="0.15">
      <c r="A7" s="41"/>
      <c r="B7" s="40" t="s">
        <v>10</v>
      </c>
      <c r="C7" s="59" t="s">
        <v>24</v>
      </c>
      <c r="D7" s="40" t="s">
        <v>11</v>
      </c>
      <c r="E7" s="40" t="s">
        <v>9</v>
      </c>
      <c r="F7" s="40" t="s">
        <v>79</v>
      </c>
      <c r="G7" s="40" t="s">
        <v>40</v>
      </c>
      <c r="H7" s="51">
        <v>20376622</v>
      </c>
      <c r="I7" s="51">
        <v>773987</v>
      </c>
      <c r="J7" s="51">
        <v>147920</v>
      </c>
      <c r="K7" s="46">
        <f>I7/J7</f>
        <v>5.2324702541914547</v>
      </c>
      <c r="L7" s="31" t="s">
        <v>126</v>
      </c>
      <c r="M7" s="27">
        <v>62236</v>
      </c>
      <c r="N7" s="27">
        <v>58553</v>
      </c>
      <c r="O7" s="27">
        <v>34565</v>
      </c>
      <c r="P7" s="23" t="s">
        <v>58</v>
      </c>
      <c r="Q7" s="23" t="s">
        <v>59</v>
      </c>
      <c r="R7" s="29">
        <v>11496</v>
      </c>
      <c r="S7" s="21">
        <v>11372</v>
      </c>
      <c r="T7" s="21">
        <v>6458</v>
      </c>
      <c r="U7" s="37">
        <v>0.88065414057063329</v>
      </c>
      <c r="V7" s="37">
        <v>0.92810454315824864</v>
      </c>
      <c r="W7" s="22" t="s">
        <v>88</v>
      </c>
    </row>
    <row r="8" spans="1:24" x14ac:dyDescent="0.15">
      <c r="A8" s="41"/>
      <c r="B8" s="41"/>
      <c r="C8" s="41"/>
      <c r="D8" s="41"/>
      <c r="E8" s="41"/>
      <c r="F8" s="41"/>
      <c r="G8" s="41"/>
      <c r="H8" s="52"/>
      <c r="I8" s="52"/>
      <c r="J8" s="52"/>
      <c r="K8" s="47"/>
      <c r="L8" s="7">
        <v>5</v>
      </c>
      <c r="M8" s="2">
        <v>47299</v>
      </c>
      <c r="N8" s="2">
        <v>44483</v>
      </c>
      <c r="O8" s="2">
        <v>26363</v>
      </c>
      <c r="P8" s="8" t="s">
        <v>60</v>
      </c>
      <c r="Q8" s="8" t="s">
        <v>61</v>
      </c>
      <c r="R8" s="28">
        <v>8764</v>
      </c>
      <c r="S8" s="18">
        <v>8660</v>
      </c>
      <c r="T8" s="18">
        <v>4916</v>
      </c>
      <c r="U8" s="38">
        <v>0.89730716567777269</v>
      </c>
      <c r="V8" s="38">
        <v>0.94671503003032553</v>
      </c>
      <c r="W8" s="19" t="s">
        <v>89</v>
      </c>
    </row>
    <row r="9" spans="1:24" x14ac:dyDescent="0.15">
      <c r="A9" s="45"/>
      <c r="B9" s="45"/>
      <c r="C9" s="41"/>
      <c r="D9" s="41"/>
      <c r="E9" s="41"/>
      <c r="F9" s="41"/>
      <c r="G9" s="41"/>
      <c r="H9" s="52"/>
      <c r="I9" s="52"/>
      <c r="J9" s="52"/>
      <c r="K9" s="48"/>
      <c r="L9" s="7">
        <v>8</v>
      </c>
      <c r="M9" s="2">
        <v>42299</v>
      </c>
      <c r="N9" s="2">
        <v>39717</v>
      </c>
      <c r="O9" s="2">
        <v>23635</v>
      </c>
      <c r="P9" s="15" t="s">
        <v>62</v>
      </c>
      <c r="Q9" s="14" t="s">
        <v>63</v>
      </c>
      <c r="R9" s="28">
        <v>7819</v>
      </c>
      <c r="S9" s="18">
        <v>7721</v>
      </c>
      <c r="T9" s="18">
        <v>4386</v>
      </c>
      <c r="U9" s="38">
        <v>0.90280086967642925</v>
      </c>
      <c r="V9" s="38">
        <v>0.94236108992158174</v>
      </c>
      <c r="W9" s="19" t="s">
        <v>90</v>
      </c>
    </row>
    <row r="10" spans="1:24" x14ac:dyDescent="0.15">
      <c r="A10" s="40" t="s">
        <v>19</v>
      </c>
      <c r="B10" s="40" t="s">
        <v>1</v>
      </c>
      <c r="C10" s="40" t="s">
        <v>23</v>
      </c>
      <c r="D10" s="40" t="s">
        <v>3</v>
      </c>
      <c r="E10" s="40" t="s">
        <v>2</v>
      </c>
      <c r="F10" s="40" t="s">
        <v>76</v>
      </c>
      <c r="G10" s="40" t="s">
        <v>40</v>
      </c>
      <c r="H10" s="51">
        <v>27325635</v>
      </c>
      <c r="I10" s="51">
        <v>1566752</v>
      </c>
      <c r="J10" s="51">
        <v>46029</v>
      </c>
      <c r="K10" s="46">
        <f>I10/J10</f>
        <v>34.038367116383149</v>
      </c>
      <c r="L10" s="31" t="s">
        <v>126</v>
      </c>
      <c r="M10" s="27">
        <v>4661</v>
      </c>
      <c r="N10" s="27">
        <v>4083</v>
      </c>
      <c r="O10" s="27">
        <v>2299</v>
      </c>
      <c r="P10" s="8" t="s">
        <v>41</v>
      </c>
      <c r="Q10" s="8" t="s">
        <v>42</v>
      </c>
      <c r="R10" s="29">
        <v>281</v>
      </c>
      <c r="S10" s="21">
        <v>246</v>
      </c>
      <c r="T10" s="21">
        <v>126</v>
      </c>
      <c r="U10" s="37">
        <v>0.604982206405694</v>
      </c>
      <c r="V10" s="37">
        <v>2.0076830602965987E-2</v>
      </c>
      <c r="W10" s="22" t="s">
        <v>96</v>
      </c>
    </row>
    <row r="11" spans="1:24" x14ac:dyDescent="0.15">
      <c r="A11" s="41"/>
      <c r="B11" s="41"/>
      <c r="C11" s="41"/>
      <c r="D11" s="41"/>
      <c r="E11" s="41"/>
      <c r="F11" s="41"/>
      <c r="G11" s="41"/>
      <c r="H11" s="52"/>
      <c r="I11" s="52"/>
      <c r="J11" s="52"/>
      <c r="K11" s="47"/>
      <c r="L11" s="7">
        <v>5</v>
      </c>
      <c r="M11" s="2">
        <v>3487</v>
      </c>
      <c r="N11" s="2">
        <v>3039</v>
      </c>
      <c r="O11" s="2">
        <v>1714</v>
      </c>
      <c r="P11" s="8" t="s">
        <v>43</v>
      </c>
      <c r="Q11" s="8" t="s">
        <v>44</v>
      </c>
      <c r="R11" s="28">
        <v>197</v>
      </c>
      <c r="S11" s="18">
        <v>167</v>
      </c>
      <c r="T11" s="18">
        <v>81</v>
      </c>
      <c r="U11" s="38">
        <v>0.63959390862944165</v>
      </c>
      <c r="V11" s="38">
        <v>1.8256513858552467E-2</v>
      </c>
      <c r="W11" s="19" t="s">
        <v>97</v>
      </c>
    </row>
    <row r="12" spans="1:24" x14ac:dyDescent="0.15">
      <c r="A12" s="41"/>
      <c r="B12" s="41"/>
      <c r="C12" s="41"/>
      <c r="D12" s="41"/>
      <c r="E12" s="41"/>
      <c r="F12" s="41"/>
      <c r="G12" s="41"/>
      <c r="H12" s="52"/>
      <c r="I12" s="52"/>
      <c r="J12" s="52"/>
      <c r="K12" s="48"/>
      <c r="L12" s="7">
        <v>8</v>
      </c>
      <c r="M12" s="2">
        <v>3109</v>
      </c>
      <c r="N12" s="2">
        <v>2698</v>
      </c>
      <c r="O12" s="2">
        <v>1521</v>
      </c>
      <c r="P12" s="8" t="s">
        <v>45</v>
      </c>
      <c r="Q12" s="8" t="s">
        <v>46</v>
      </c>
      <c r="R12" s="28">
        <v>180</v>
      </c>
      <c r="S12" s="18">
        <v>154</v>
      </c>
      <c r="T12" s="18">
        <v>73</v>
      </c>
      <c r="U12" s="38">
        <v>0.65555555555555556</v>
      </c>
      <c r="V12" s="38">
        <v>1.8795960089097733E-2</v>
      </c>
      <c r="W12" s="19" t="s">
        <v>98</v>
      </c>
      <c r="X12" s="2"/>
    </row>
    <row r="13" spans="1:24" x14ac:dyDescent="0.15">
      <c r="A13" s="41"/>
      <c r="B13" s="41"/>
      <c r="C13" s="41"/>
      <c r="D13" s="40" t="s">
        <v>5</v>
      </c>
      <c r="E13" s="40" t="s">
        <v>4</v>
      </c>
      <c r="F13" s="40" t="s">
        <v>77</v>
      </c>
      <c r="G13" s="40" t="s">
        <v>40</v>
      </c>
      <c r="H13" s="51">
        <v>22192106</v>
      </c>
      <c r="I13" s="51">
        <v>10492066</v>
      </c>
      <c r="J13" s="51">
        <v>60739</v>
      </c>
      <c r="K13" s="46">
        <f>I13/J13</f>
        <v>172.74018340769521</v>
      </c>
      <c r="L13" s="31" t="s">
        <v>126</v>
      </c>
      <c r="M13" s="27">
        <v>12952</v>
      </c>
      <c r="N13" s="27">
        <v>11145</v>
      </c>
      <c r="O13" s="27">
        <v>6550</v>
      </c>
      <c r="P13" s="23" t="s">
        <v>47</v>
      </c>
      <c r="Q13" s="23" t="s">
        <v>48</v>
      </c>
      <c r="R13" s="29">
        <v>526</v>
      </c>
      <c r="S13" s="21">
        <v>481</v>
      </c>
      <c r="T13" s="21">
        <v>294</v>
      </c>
      <c r="U13" s="37">
        <v>0.88022813688212931</v>
      </c>
      <c r="V13" s="37">
        <v>3.925591674807577E-2</v>
      </c>
      <c r="W13" s="22" t="s">
        <v>94</v>
      </c>
      <c r="X13" s="2"/>
    </row>
    <row r="14" spans="1:24" x14ac:dyDescent="0.15">
      <c r="A14" s="41"/>
      <c r="B14" s="41"/>
      <c r="C14" s="41"/>
      <c r="D14" s="41"/>
      <c r="E14" s="41"/>
      <c r="F14" s="41"/>
      <c r="G14" s="41"/>
      <c r="H14" s="52"/>
      <c r="I14" s="52"/>
      <c r="J14" s="52"/>
      <c r="K14" s="47"/>
      <c r="L14" s="7">
        <v>5</v>
      </c>
      <c r="M14" s="2">
        <v>10003</v>
      </c>
      <c r="N14" s="2">
        <v>8569</v>
      </c>
      <c r="O14" s="2">
        <v>5058</v>
      </c>
      <c r="P14" s="8" t="s">
        <v>49</v>
      </c>
      <c r="Q14" s="8" t="s">
        <v>50</v>
      </c>
      <c r="R14" s="28">
        <v>420</v>
      </c>
      <c r="S14" s="18">
        <v>386</v>
      </c>
      <c r="T14" s="18">
        <v>234</v>
      </c>
      <c r="U14" s="38">
        <v>0.90476190476190477</v>
      </c>
      <c r="V14" s="38">
        <v>4.2197690714977559E-2</v>
      </c>
      <c r="W14" s="19" t="s">
        <v>95</v>
      </c>
    </row>
    <row r="15" spans="1:24" x14ac:dyDescent="0.15">
      <c r="A15" s="41"/>
      <c r="B15" s="45"/>
      <c r="C15" s="45"/>
      <c r="D15" s="41"/>
      <c r="E15" s="41"/>
      <c r="F15" s="41"/>
      <c r="G15" s="41"/>
      <c r="H15" s="52"/>
      <c r="I15" s="52"/>
      <c r="J15" s="52"/>
      <c r="K15" s="48"/>
      <c r="L15" s="7">
        <v>8</v>
      </c>
      <c r="M15" s="2">
        <v>8939</v>
      </c>
      <c r="N15" s="2">
        <v>7667</v>
      </c>
      <c r="O15" s="2">
        <v>4506</v>
      </c>
      <c r="P15" s="8" t="s">
        <v>51</v>
      </c>
      <c r="Q15" s="8" t="s">
        <v>50</v>
      </c>
      <c r="R15" s="28">
        <v>379</v>
      </c>
      <c r="S15" s="18">
        <v>349</v>
      </c>
      <c r="T15" s="18">
        <v>209</v>
      </c>
      <c r="U15" s="38">
        <v>0.91029023746701843</v>
      </c>
      <c r="V15" s="38">
        <v>4.2596039422695513E-2</v>
      </c>
      <c r="W15" s="19" t="s">
        <v>95</v>
      </c>
    </row>
    <row r="16" spans="1:24" x14ac:dyDescent="0.15">
      <c r="A16" s="41"/>
      <c r="B16" s="40" t="s">
        <v>16</v>
      </c>
      <c r="C16" s="40" t="s">
        <v>24</v>
      </c>
      <c r="D16" s="40" t="s">
        <v>17</v>
      </c>
      <c r="E16" s="40" t="s">
        <v>15</v>
      </c>
      <c r="F16" s="40" t="s">
        <v>74</v>
      </c>
      <c r="G16" s="40" t="s">
        <v>40</v>
      </c>
      <c r="H16" s="51">
        <v>40309435</v>
      </c>
      <c r="I16" s="51">
        <v>246241</v>
      </c>
      <c r="J16" s="51">
        <v>80471</v>
      </c>
      <c r="K16" s="46">
        <f>I16/J16</f>
        <v>3.0599967690223808</v>
      </c>
      <c r="L16" s="31" t="s">
        <v>126</v>
      </c>
      <c r="M16" s="27">
        <v>7601</v>
      </c>
      <c r="N16" s="27">
        <v>6367</v>
      </c>
      <c r="O16" s="27">
        <v>3562</v>
      </c>
      <c r="P16" s="30" t="s">
        <v>105</v>
      </c>
      <c r="Q16" s="30" t="s">
        <v>111</v>
      </c>
      <c r="R16" s="29">
        <v>1910</v>
      </c>
      <c r="S16" s="21">
        <v>1884</v>
      </c>
      <c r="T16" s="21">
        <v>1022</v>
      </c>
      <c r="U16" s="37">
        <v>0.79842931937172779</v>
      </c>
      <c r="V16" s="37">
        <v>0.15375914169100779</v>
      </c>
      <c r="W16" s="22" t="s">
        <v>86</v>
      </c>
      <c r="X16" s="5"/>
    </row>
    <row r="17" spans="1:24" x14ac:dyDescent="0.15">
      <c r="A17" s="41"/>
      <c r="B17" s="41"/>
      <c r="C17" s="41"/>
      <c r="D17" s="41"/>
      <c r="E17" s="41"/>
      <c r="F17" s="41"/>
      <c r="G17" s="41"/>
      <c r="H17" s="52"/>
      <c r="I17" s="52"/>
      <c r="J17" s="52"/>
      <c r="K17" s="47"/>
      <c r="L17" s="7">
        <v>5</v>
      </c>
      <c r="M17" s="2">
        <v>5244</v>
      </c>
      <c r="N17" s="2">
        <v>4428</v>
      </c>
      <c r="O17" s="2">
        <v>2505</v>
      </c>
      <c r="P17" s="3" t="s">
        <v>106</v>
      </c>
      <c r="Q17" s="3" t="s">
        <v>112</v>
      </c>
      <c r="R17" s="28">
        <v>1361</v>
      </c>
      <c r="S17" s="18">
        <v>1340</v>
      </c>
      <c r="T17" s="18">
        <v>732</v>
      </c>
      <c r="U17" s="38">
        <v>0.86774430565760474</v>
      </c>
      <c r="V17" s="38">
        <v>0.16354926311292833</v>
      </c>
      <c r="W17" s="19" t="s">
        <v>85</v>
      </c>
      <c r="X17" s="5"/>
    </row>
    <row r="18" spans="1:24" x14ac:dyDescent="0.15">
      <c r="A18" s="41"/>
      <c r="B18" s="41"/>
      <c r="C18" s="41"/>
      <c r="D18" s="41"/>
      <c r="E18" s="41"/>
      <c r="F18" s="41"/>
      <c r="G18" s="41"/>
      <c r="H18" s="52"/>
      <c r="I18" s="52"/>
      <c r="J18" s="52"/>
      <c r="K18" s="48"/>
      <c r="L18" s="7">
        <v>8</v>
      </c>
      <c r="M18" s="2">
        <v>4713</v>
      </c>
      <c r="N18" s="2">
        <v>3943</v>
      </c>
      <c r="O18" s="2">
        <v>2248</v>
      </c>
      <c r="P18" s="3" t="s">
        <v>107</v>
      </c>
      <c r="Q18" s="3" t="s">
        <v>113</v>
      </c>
      <c r="R18" s="28">
        <v>1223</v>
      </c>
      <c r="S18" s="18">
        <v>1204</v>
      </c>
      <c r="T18" s="18">
        <v>666</v>
      </c>
      <c r="U18" s="39">
        <v>0.8757154538021259</v>
      </c>
      <c r="V18" s="38">
        <v>0.1316218124892046</v>
      </c>
      <c r="W18" s="19" t="s">
        <v>87</v>
      </c>
      <c r="X18" s="5"/>
    </row>
    <row r="19" spans="1:24" x14ac:dyDescent="0.15">
      <c r="A19" s="41"/>
      <c r="B19" s="40" t="s">
        <v>13</v>
      </c>
      <c r="C19" s="40" t="s">
        <v>24</v>
      </c>
      <c r="D19" s="40" t="s">
        <v>14</v>
      </c>
      <c r="E19" s="40" t="s">
        <v>12</v>
      </c>
      <c r="F19" s="40" t="s">
        <v>75</v>
      </c>
      <c r="G19" s="40" t="s">
        <v>40</v>
      </c>
      <c r="H19" s="51">
        <v>43123336</v>
      </c>
      <c r="I19" s="51">
        <v>1237461</v>
      </c>
      <c r="J19" s="51">
        <v>74774</v>
      </c>
      <c r="K19" s="56">
        <f>I19/J19</f>
        <v>16.549348704095006</v>
      </c>
      <c r="L19" s="31" t="s">
        <v>126</v>
      </c>
      <c r="M19" s="27">
        <v>19878</v>
      </c>
      <c r="N19" s="27">
        <v>18318</v>
      </c>
      <c r="O19" s="27">
        <v>10546</v>
      </c>
      <c r="P19" s="30" t="s">
        <v>108</v>
      </c>
      <c r="Q19" s="30" t="s">
        <v>114</v>
      </c>
      <c r="R19" s="29">
        <v>5542</v>
      </c>
      <c r="S19" s="21">
        <v>5427</v>
      </c>
      <c r="T19" s="21">
        <v>2991</v>
      </c>
      <c r="U19" s="38">
        <v>0.873511367737279</v>
      </c>
      <c r="V19" s="37">
        <v>0.44291447025323738</v>
      </c>
      <c r="W19" s="22" t="s">
        <v>81</v>
      </c>
      <c r="X19" s="5"/>
    </row>
    <row r="20" spans="1:24" x14ac:dyDescent="0.15">
      <c r="A20" s="41"/>
      <c r="B20" s="41"/>
      <c r="C20" s="41"/>
      <c r="D20" s="41"/>
      <c r="E20" s="41"/>
      <c r="F20" s="41"/>
      <c r="G20" s="41"/>
      <c r="H20" s="52"/>
      <c r="I20" s="52"/>
      <c r="J20" s="52"/>
      <c r="K20" s="57"/>
      <c r="L20" s="7">
        <v>5</v>
      </c>
      <c r="M20" s="2">
        <v>15081</v>
      </c>
      <c r="N20" s="2">
        <v>13959</v>
      </c>
      <c r="O20" s="2">
        <v>8053</v>
      </c>
      <c r="P20" s="3" t="s">
        <v>109</v>
      </c>
      <c r="Q20" s="3" t="s">
        <v>116</v>
      </c>
      <c r="R20" s="28">
        <v>4208</v>
      </c>
      <c r="S20" s="18">
        <v>4138</v>
      </c>
      <c r="T20" s="18">
        <v>2278</v>
      </c>
      <c r="U20" s="38">
        <v>0.88783269961977185</v>
      </c>
      <c r="V20" s="38">
        <v>0.50504988862783384</v>
      </c>
      <c r="W20" s="19" t="s">
        <v>82</v>
      </c>
      <c r="X20" s="5"/>
    </row>
    <row r="21" spans="1:24" x14ac:dyDescent="0.15">
      <c r="A21" s="45"/>
      <c r="B21" s="41"/>
      <c r="C21" s="41"/>
      <c r="D21" s="41"/>
      <c r="E21" s="41"/>
      <c r="F21" s="41"/>
      <c r="G21" s="41"/>
      <c r="H21" s="52"/>
      <c r="I21" s="52"/>
      <c r="J21" s="52"/>
      <c r="K21" s="57"/>
      <c r="L21" s="7">
        <v>8</v>
      </c>
      <c r="M21" s="2">
        <v>13455</v>
      </c>
      <c r="N21" s="2">
        <v>12457</v>
      </c>
      <c r="O21" s="2">
        <v>7222</v>
      </c>
      <c r="P21" s="3" t="s">
        <v>110</v>
      </c>
      <c r="Q21" s="3" t="s">
        <v>115</v>
      </c>
      <c r="R21" s="28">
        <v>3772</v>
      </c>
      <c r="S21" s="18">
        <v>3707</v>
      </c>
      <c r="T21" s="18">
        <v>2057</v>
      </c>
      <c r="U21" s="38">
        <v>0.8902439024390244</v>
      </c>
      <c r="V21" s="38">
        <v>0.40525087948295802</v>
      </c>
      <c r="W21" s="19" t="s">
        <v>83</v>
      </c>
      <c r="X21" s="5"/>
    </row>
    <row r="22" spans="1:24" ht="14" x14ac:dyDescent="0.15">
      <c r="A22" s="42" t="s">
        <v>99</v>
      </c>
      <c r="B22" s="40" t="s">
        <v>100</v>
      </c>
      <c r="C22" s="40" t="s">
        <v>25</v>
      </c>
      <c r="D22" s="40" t="s">
        <v>127</v>
      </c>
      <c r="E22" s="40" t="s">
        <v>103</v>
      </c>
      <c r="F22" s="40" t="s">
        <v>0</v>
      </c>
      <c r="G22" s="40" t="s">
        <v>64</v>
      </c>
      <c r="H22" s="53">
        <v>20942319</v>
      </c>
      <c r="I22" s="53">
        <v>5698115</v>
      </c>
      <c r="J22" s="53">
        <v>470937</v>
      </c>
      <c r="K22" s="56">
        <f>I22/J22</f>
        <v>12.099527112968401</v>
      </c>
      <c r="L22" s="31" t="s">
        <v>126</v>
      </c>
      <c r="M22" s="24">
        <v>231218</v>
      </c>
      <c r="N22" s="27">
        <v>199356</v>
      </c>
      <c r="O22" s="24" t="s">
        <v>27</v>
      </c>
      <c r="P22" s="23" t="s">
        <v>65</v>
      </c>
      <c r="Q22" s="22" t="s">
        <v>66</v>
      </c>
      <c r="R22" s="21">
        <v>60280</v>
      </c>
      <c r="S22" s="21">
        <v>58269</v>
      </c>
      <c r="T22" s="21" t="s">
        <v>27</v>
      </c>
      <c r="U22" s="37">
        <v>0.91891174518911745</v>
      </c>
      <c r="V22" s="37">
        <v>5.0872273218566821</v>
      </c>
      <c r="W22" s="26" t="s">
        <v>80</v>
      </c>
      <c r="X22" s="5"/>
    </row>
    <row r="23" spans="1:24" ht="14" x14ac:dyDescent="0.15">
      <c r="A23" s="43"/>
      <c r="B23" s="41"/>
      <c r="C23" s="41"/>
      <c r="D23" s="41"/>
      <c r="E23" s="41"/>
      <c r="F23" s="41"/>
      <c r="G23" s="41"/>
      <c r="H23" s="54"/>
      <c r="I23" s="54"/>
      <c r="J23" s="54"/>
      <c r="K23" s="57"/>
      <c r="L23" s="7">
        <v>5</v>
      </c>
      <c r="M23" s="20">
        <v>178147</v>
      </c>
      <c r="N23" s="2">
        <v>153337</v>
      </c>
      <c r="O23" s="20" t="s">
        <v>27</v>
      </c>
      <c r="P23" s="8" t="s">
        <v>125</v>
      </c>
      <c r="Q23" s="19" t="s">
        <v>117</v>
      </c>
      <c r="R23" s="18">
        <v>46289</v>
      </c>
      <c r="S23" s="18">
        <v>44710</v>
      </c>
      <c r="T23" s="18" t="s">
        <v>27</v>
      </c>
      <c r="U23" s="38">
        <v>0.92689407850677263</v>
      </c>
      <c r="V23" s="38">
        <v>4.8877169737477892</v>
      </c>
      <c r="W23" s="25" t="s">
        <v>122</v>
      </c>
    </row>
    <row r="24" spans="1:24" ht="14" x14ac:dyDescent="0.15">
      <c r="A24" s="43"/>
      <c r="B24" s="45"/>
      <c r="C24" s="45"/>
      <c r="D24" s="45"/>
      <c r="E24" s="45"/>
      <c r="F24" s="45"/>
      <c r="G24" s="45"/>
      <c r="H24" s="55"/>
      <c r="I24" s="55"/>
      <c r="J24" s="55"/>
      <c r="K24" s="58"/>
      <c r="L24" s="7">
        <v>8</v>
      </c>
      <c r="M24" s="20">
        <v>161056</v>
      </c>
      <c r="N24" s="2">
        <v>138378</v>
      </c>
      <c r="O24" s="20" t="s">
        <v>27</v>
      </c>
      <c r="P24" s="8" t="s">
        <v>124</v>
      </c>
      <c r="Q24" s="19" t="s">
        <v>118</v>
      </c>
      <c r="R24" s="18">
        <v>41959</v>
      </c>
      <c r="S24" s="18">
        <v>40456</v>
      </c>
      <c r="T24" s="18" t="s">
        <v>27</v>
      </c>
      <c r="U24" s="38">
        <v>0.92993159989513574</v>
      </c>
      <c r="V24" s="38">
        <v>4.9377231257437524</v>
      </c>
      <c r="W24" s="25" t="s">
        <v>121</v>
      </c>
    </row>
    <row r="25" spans="1:24" ht="14" x14ac:dyDescent="0.15">
      <c r="A25" s="43"/>
      <c r="B25" s="40" t="s">
        <v>101</v>
      </c>
      <c r="C25" s="40" t="s">
        <v>25</v>
      </c>
      <c r="D25" s="40" t="s">
        <v>0</v>
      </c>
      <c r="E25" s="40" t="s">
        <v>104</v>
      </c>
      <c r="F25" s="40" t="s">
        <v>0</v>
      </c>
      <c r="G25" s="40" t="s">
        <v>64</v>
      </c>
      <c r="H25" s="53">
        <v>5440719</v>
      </c>
      <c r="I25" s="53">
        <v>1147051</v>
      </c>
      <c r="J25" s="53">
        <v>982594</v>
      </c>
      <c r="K25" s="46">
        <f>I25/J25</f>
        <v>1.1673702465107665</v>
      </c>
      <c r="L25" s="31" t="s">
        <v>126</v>
      </c>
      <c r="M25" s="24">
        <v>357769</v>
      </c>
      <c r="N25" s="24">
        <v>275418</v>
      </c>
      <c r="O25" s="24" t="s">
        <v>27</v>
      </c>
      <c r="P25" s="23" t="s">
        <v>67</v>
      </c>
      <c r="Q25" s="22" t="s">
        <v>68</v>
      </c>
      <c r="R25" s="21">
        <v>88072</v>
      </c>
      <c r="S25" s="21">
        <v>83092</v>
      </c>
      <c r="T25" s="21" t="s">
        <v>27</v>
      </c>
      <c r="U25" s="37">
        <v>0.92418702879462256</v>
      </c>
      <c r="V25" s="37">
        <v>7.2544216071618779</v>
      </c>
      <c r="W25" s="22" t="s">
        <v>84</v>
      </c>
    </row>
    <row r="26" spans="1:24" ht="14" x14ac:dyDescent="0.15">
      <c r="A26" s="43"/>
      <c r="B26" s="41"/>
      <c r="C26" s="41"/>
      <c r="D26" s="41"/>
      <c r="E26" s="41"/>
      <c r="F26" s="41"/>
      <c r="G26" s="41"/>
      <c r="H26" s="54"/>
      <c r="I26" s="54"/>
      <c r="J26" s="54"/>
      <c r="K26" s="47"/>
      <c r="L26" s="7">
        <v>5</v>
      </c>
      <c r="M26" s="20">
        <v>275627</v>
      </c>
      <c r="N26" s="20">
        <v>211627</v>
      </c>
      <c r="O26" s="20" t="s">
        <v>27</v>
      </c>
      <c r="P26" s="8" t="s">
        <v>119</v>
      </c>
      <c r="Q26" s="19" t="s">
        <v>68</v>
      </c>
      <c r="R26" s="18">
        <v>67895</v>
      </c>
      <c r="S26" s="18">
        <v>63933</v>
      </c>
      <c r="T26" s="18" t="s">
        <v>27</v>
      </c>
      <c r="U26" s="38">
        <v>0.93074600486044623</v>
      </c>
      <c r="V26" s="38">
        <v>6.9891838354421241</v>
      </c>
      <c r="W26" s="19" t="s">
        <v>84</v>
      </c>
    </row>
    <row r="27" spans="1:24" ht="14" x14ac:dyDescent="0.15">
      <c r="A27" s="44"/>
      <c r="B27" s="45"/>
      <c r="C27" s="45"/>
      <c r="D27" s="45"/>
      <c r="E27" s="45"/>
      <c r="F27" s="45"/>
      <c r="G27" s="45"/>
      <c r="H27" s="55"/>
      <c r="I27" s="55"/>
      <c r="J27" s="55"/>
      <c r="K27" s="48"/>
      <c r="L27" s="17">
        <v>8</v>
      </c>
      <c r="M27" s="16">
        <v>250456</v>
      </c>
      <c r="N27" s="16">
        <v>191464</v>
      </c>
      <c r="O27" s="16" t="s">
        <v>27</v>
      </c>
      <c r="P27" s="15" t="s">
        <v>120</v>
      </c>
      <c r="Q27" s="14" t="s">
        <v>123</v>
      </c>
      <c r="R27" s="13">
        <v>61852</v>
      </c>
      <c r="S27" s="13">
        <v>58061</v>
      </c>
      <c r="T27" s="13" t="s">
        <v>27</v>
      </c>
      <c r="U27" s="39">
        <v>0.93405225376705681</v>
      </c>
      <c r="V27" s="39">
        <v>7.0864431086565167</v>
      </c>
      <c r="W27" s="14" t="s">
        <v>84</v>
      </c>
    </row>
    <row r="28" spans="1:24" x14ac:dyDescent="0.15">
      <c r="A28" s="12" t="s">
        <v>128</v>
      </c>
      <c r="B28" s="11"/>
      <c r="C28" s="11"/>
      <c r="D28" s="11"/>
      <c r="E28" s="11"/>
      <c r="F28" s="11"/>
      <c r="G28" s="11"/>
      <c r="K28" s="10"/>
      <c r="L28" s="8"/>
      <c r="M28" s="6"/>
      <c r="N28" s="6"/>
      <c r="O28" s="9"/>
      <c r="P28" s="8"/>
      <c r="Q28" s="8"/>
      <c r="R28" s="7"/>
      <c r="T28" s="5"/>
      <c r="U28" s="5"/>
      <c r="V28" s="5"/>
      <c r="W28" s="5"/>
    </row>
    <row r="29" spans="1:24" x14ac:dyDescent="0.15">
      <c r="K29" s="4"/>
      <c r="O29" s="6"/>
      <c r="U29" s="5"/>
    </row>
    <row r="30" spans="1:24" x14ac:dyDescent="0.15">
      <c r="K30" s="4"/>
    </row>
    <row r="31" spans="1:24" x14ac:dyDescent="0.15">
      <c r="K31" s="4"/>
    </row>
    <row r="32" spans="1:24" x14ac:dyDescent="0.15">
      <c r="K32" s="4"/>
    </row>
  </sheetData>
  <mergeCells count="82">
    <mergeCell ref="K7:K9"/>
    <mergeCell ref="F7:F9"/>
    <mergeCell ref="G7:G9"/>
    <mergeCell ref="H7:H9"/>
    <mergeCell ref="I7:I9"/>
    <mergeCell ref="J7:J9"/>
    <mergeCell ref="K19:K21"/>
    <mergeCell ref="A10:A21"/>
    <mergeCell ref="C10:C15"/>
    <mergeCell ref="F10:F12"/>
    <mergeCell ref="F13:F15"/>
    <mergeCell ref="F16:F18"/>
    <mergeCell ref="J16:J18"/>
    <mergeCell ref="J19:J21"/>
    <mergeCell ref="G19:G21"/>
    <mergeCell ref="H19:H21"/>
    <mergeCell ref="F19:F21"/>
    <mergeCell ref="G13:G15"/>
    <mergeCell ref="H13:H15"/>
    <mergeCell ref="K16:K18"/>
    <mergeCell ref="K13:K15"/>
    <mergeCell ref="I13:I15"/>
    <mergeCell ref="A4:A9"/>
    <mergeCell ref="E25:E27"/>
    <mergeCell ref="B7:B9"/>
    <mergeCell ref="C7:C9"/>
    <mergeCell ref="E19:E21"/>
    <mergeCell ref="B10:B15"/>
    <mergeCell ref="B16:B18"/>
    <mergeCell ref="B19:B21"/>
    <mergeCell ref="B4:B6"/>
    <mergeCell ref="C16:C18"/>
    <mergeCell ref="C19:C21"/>
    <mergeCell ref="C4:C6"/>
    <mergeCell ref="E13:E15"/>
    <mergeCell ref="E7:E9"/>
    <mergeCell ref="E16:E18"/>
    <mergeCell ref="E4:E6"/>
    <mergeCell ref="G4:G6"/>
    <mergeCell ref="H4:H6"/>
    <mergeCell ref="I4:I6"/>
    <mergeCell ref="J4:J6"/>
    <mergeCell ref="C25:C27"/>
    <mergeCell ref="I19:I21"/>
    <mergeCell ref="G16:G18"/>
    <mergeCell ref="H16:H18"/>
    <mergeCell ref="I16:I18"/>
    <mergeCell ref="J13:J15"/>
    <mergeCell ref="G22:G24"/>
    <mergeCell ref="H22:H24"/>
    <mergeCell ref="I22:I24"/>
    <mergeCell ref="J22:J24"/>
    <mergeCell ref="G25:G27"/>
    <mergeCell ref="D4:D6"/>
    <mergeCell ref="K4:K6"/>
    <mergeCell ref="B25:B27"/>
    <mergeCell ref="R2:W2"/>
    <mergeCell ref="E10:E12"/>
    <mergeCell ref="G10:G12"/>
    <mergeCell ref="H10:H12"/>
    <mergeCell ref="I10:I12"/>
    <mergeCell ref="J10:J12"/>
    <mergeCell ref="K10:K12"/>
    <mergeCell ref="K25:K27"/>
    <mergeCell ref="F25:F27"/>
    <mergeCell ref="H25:H27"/>
    <mergeCell ref="I25:I27"/>
    <mergeCell ref="J25:J27"/>
    <mergeCell ref="F4:F6"/>
    <mergeCell ref="K22:K24"/>
    <mergeCell ref="A22:A27"/>
    <mergeCell ref="B22:B24"/>
    <mergeCell ref="C22:C24"/>
    <mergeCell ref="E22:E24"/>
    <mergeCell ref="F22:F24"/>
    <mergeCell ref="D22:D24"/>
    <mergeCell ref="D25:D27"/>
    <mergeCell ref="D7:D9"/>
    <mergeCell ref="D10:D12"/>
    <mergeCell ref="D13:D15"/>
    <mergeCell ref="D16:D18"/>
    <mergeCell ref="D19:D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5_Human nuclear captures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2025-04-06T20:12:17Z</dcterms:created>
  <dcterms:modified xsi:type="dcterms:W3CDTF">2026-05-20T08:24:12Z</dcterms:modified>
</cp:coreProperties>
</file>