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A - Sequencing statistics" sheetId="1" state="visible" r:id="rId3"/>
    <sheet name="9B - Mapping statistic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<sst xmlns="http://schemas.openxmlformats.org/spreadsheetml/2006/main" count="170" uniqueCount="90">
  <si>
    <r>
      <rPr>
        <b val="true"/>
        <sz val="16"/>
        <rFont val="Arial"/>
        <family val="2"/>
        <charset val="1"/>
      </rPr>
      <t xml:space="preserve">Supplementary Data 9A: </t>
    </r>
    <r>
      <rPr>
        <b val="true"/>
        <i val="true"/>
        <sz val="16"/>
        <rFont val="Arial"/>
        <family val="2"/>
        <charset val="1"/>
      </rPr>
      <t xml:space="preserve">Diutina catenulata</t>
    </r>
    <r>
      <rPr>
        <b val="true"/>
        <sz val="16"/>
        <rFont val="Arial"/>
        <family val="2"/>
        <charset val="1"/>
      </rPr>
      <t xml:space="preserve"> genome sequencing statistics</t>
    </r>
  </si>
  <si>
    <t xml:space="preserve">Reference genomes sequencing</t>
  </si>
  <si>
    <t xml:space="preserve">Illumina short-read sequencing</t>
  </si>
  <si>
    <t xml:space="preserve">ONT long-read sequencing</t>
  </si>
  <si>
    <t xml:space="preserve">Species</t>
  </si>
  <si>
    <t xml:space="preserve">Strain</t>
  </si>
  <si>
    <t xml:space="preserve">Genome size (Mb)</t>
  </si>
  <si>
    <t xml:space="preserve"># reads</t>
  </si>
  <si>
    <t xml:space="preserve">read length (bp)</t>
  </si>
  <si>
    <t xml:space="preserve">sequencing depth (X)</t>
  </si>
  <si>
    <t xml:space="preserve"># reads &gt; 3 kb</t>
  </si>
  <si>
    <t xml:space="preserve">sum length (bp)</t>
  </si>
  <si>
    <t xml:space="preserve">average length (bp)</t>
  </si>
  <si>
    <t xml:space="preserve">max length (bp)</t>
  </si>
  <si>
    <t xml:space="preserve">Diutina catenulata</t>
  </si>
  <si>
    <t xml:space="preserve">CBS 565</t>
  </si>
  <si>
    <t xml:space="preserve">43B2s-11</t>
  </si>
  <si>
    <t xml:space="preserve">CLIB 1179</t>
  </si>
  <si>
    <t xml:space="preserve">25B2s-01</t>
  </si>
  <si>
    <t xml:space="preserve">1F1c-01</t>
  </si>
  <si>
    <t xml:space="preserve">Experiment evolution line genomes sequencing</t>
  </si>
  <si>
    <t xml:space="preserve">Sample type</t>
  </si>
  <si>
    <t xml:space="preserve">Ancestor</t>
  </si>
  <si>
    <t xml:space="preserve"># reads &gt; 5 kb</t>
  </si>
  <si>
    <t xml:space="preserve">min length (bp)</t>
  </si>
  <si>
    <t xml:space="preserve">Pool of 3 evolution lines</t>
  </si>
  <si>
    <r>
      <rPr>
        <b val="true"/>
        <sz val="16"/>
        <rFont val="Arial"/>
        <family val="2"/>
        <charset val="1"/>
      </rPr>
      <t xml:space="preserve">Supplementary Data 9B: short-read mapping statistics for the 61 </t>
    </r>
    <r>
      <rPr>
        <b val="true"/>
        <i val="true"/>
        <sz val="16"/>
        <rFont val="Arial"/>
        <family val="2"/>
        <charset val="1"/>
      </rPr>
      <t xml:space="preserve">D. catenulata </t>
    </r>
    <r>
      <rPr>
        <b val="true"/>
        <sz val="16"/>
        <rFont val="Arial"/>
        <family val="2"/>
        <charset val="1"/>
      </rPr>
      <t xml:space="preserve">strains</t>
    </r>
  </si>
  <si>
    <t xml:space="preserve"># total reads</t>
  </si>
  <si>
    <t xml:space="preserve">depth (X)</t>
  </si>
  <si>
    <t xml:space="preserve"># mapped</t>
  </si>
  <si>
    <t xml:space="preserve">% mapped</t>
  </si>
  <si>
    <t xml:space="preserve"># mito</t>
  </si>
  <si>
    <t xml:space="preserve">% mito</t>
  </si>
  <si>
    <t xml:space="preserve"># unmapped</t>
  </si>
  <si>
    <t xml:space="preserve">% umapped</t>
  </si>
  <si>
    <t xml:space="preserve">CBS565</t>
  </si>
  <si>
    <t xml:space="preserve">29A2s-10</t>
  </si>
  <si>
    <t xml:space="preserve">29E1s-05</t>
  </si>
  <si>
    <t xml:space="preserve">43C2s-02</t>
  </si>
  <si>
    <t xml:space="preserve">1A2A</t>
  </si>
  <si>
    <t xml:space="preserve">2A2A</t>
  </si>
  <si>
    <t xml:space="preserve">3A1M</t>
  </si>
  <si>
    <t xml:space="preserve">3A1N</t>
  </si>
  <si>
    <t xml:space="preserve">3B3M</t>
  </si>
  <si>
    <t xml:space="preserve">408SAc-15</t>
  </si>
  <si>
    <t xml:space="preserve">43A2s-07</t>
  </si>
  <si>
    <t xml:space="preserve">28E1s-06</t>
  </si>
  <si>
    <t xml:space="preserve">22C1s-06</t>
  </si>
  <si>
    <t xml:space="preserve">24C2s-13</t>
  </si>
  <si>
    <t xml:space="preserve">24D1s-02</t>
  </si>
  <si>
    <t xml:space="preserve">24D2s-05</t>
  </si>
  <si>
    <t xml:space="preserve">43E1s-08</t>
  </si>
  <si>
    <t xml:space="preserve">43A1s-09</t>
  </si>
  <si>
    <t xml:space="preserve">43B1s-15</t>
  </si>
  <si>
    <t xml:space="preserve">43D1s-06</t>
  </si>
  <si>
    <t xml:space="preserve">43F2s-01</t>
  </si>
  <si>
    <t xml:space="preserve">27D2c-04</t>
  </si>
  <si>
    <t xml:space="preserve">1B1c-01</t>
  </si>
  <si>
    <t xml:space="preserve">1C1c-12</t>
  </si>
  <si>
    <t xml:space="preserve">1D1c-01</t>
  </si>
  <si>
    <t xml:space="preserve">24C1s-05</t>
  </si>
  <si>
    <t xml:space="preserve">30D2c-01</t>
  </si>
  <si>
    <t xml:space="preserve">18A2s-01</t>
  </si>
  <si>
    <t xml:space="preserve">25B1s-03</t>
  </si>
  <si>
    <t xml:space="preserve">18D1s-02</t>
  </si>
  <si>
    <t xml:space="preserve">18B2s-01</t>
  </si>
  <si>
    <t xml:space="preserve">25C2s-03</t>
  </si>
  <si>
    <t xml:space="preserve">25C1s-04</t>
  </si>
  <si>
    <t xml:space="preserve">9A1s-11</t>
  </si>
  <si>
    <t xml:space="preserve">9B1c-12</t>
  </si>
  <si>
    <t xml:space="preserve">1G1s-09</t>
  </si>
  <si>
    <t xml:space="preserve">3A1s-05</t>
  </si>
  <si>
    <t xml:space="preserve">CBS2014</t>
  </si>
  <si>
    <t xml:space="preserve">CBS2015</t>
  </si>
  <si>
    <t xml:space="preserve">CBS2821</t>
  </si>
  <si>
    <t xml:space="preserve">CBS564</t>
  </si>
  <si>
    <t xml:space="preserve">CBS6092</t>
  </si>
  <si>
    <t xml:space="preserve">CBS6174</t>
  </si>
  <si>
    <t xml:space="preserve">CBS7135</t>
  </si>
  <si>
    <t xml:space="preserve">CLIB1179</t>
  </si>
  <si>
    <t xml:space="preserve">CNRMA20.419</t>
  </si>
  <si>
    <t xml:space="preserve">CNRMA12.1409</t>
  </si>
  <si>
    <t xml:space="preserve">UMIP805.63</t>
  </si>
  <si>
    <t xml:space="preserve">PYCC7045</t>
  </si>
  <si>
    <t xml:space="preserve">2E_46</t>
  </si>
  <si>
    <t xml:space="preserve">2M-20</t>
  </si>
  <si>
    <t xml:space="preserve">4B1M</t>
  </si>
  <si>
    <t xml:space="preserve">4B1F</t>
  </si>
  <si>
    <t xml:space="preserve">18B1s-01</t>
  </si>
  <si>
    <t xml:space="preserve">9I1s-02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</si>
</sst>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0"/>
    <numFmt numFmtId="167" formatCode="0.0%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b val="true"/>
      <i val="true"/>
      <sz val="16"/>
      <name val="Arial"/>
      <family val="2"/>
      <charset val="1"/>
    </font>
    <font>
      <b val="true"/>
      <sz val="12"/>
      <color rgb="FFC9211E"/>
      <name val="Arial"/>
      <family val="2"/>
      <charset val="1"/>
    </font>
    <font>
      <b val="true"/>
      <sz val="12"/>
      <color theme="1"/>
      <name val="Arial"/>
      <family val="0"/>
      <charset val="1"/>
    </font>
    <font>
      <b val="true"/>
      <sz val="11"/>
      <color theme="1"/>
      <name val="Arial"/>
      <family val="0"/>
      <charset val="1"/>
    </font>
    <font>
      <b val="true"/>
      <sz val="11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B66C"/>
        <bgColor rgb="FFFFDBB6"/>
      </patternFill>
    </fill>
    <fill>
      <patternFill patternType="solid">
        <fgColor rgb="FFAFD095"/>
        <bgColor rgb="FFDDE8CB"/>
      </patternFill>
    </fill>
    <fill>
      <patternFill patternType="solid">
        <fgColor rgb="FFFFDBB6"/>
        <bgColor rgb="FFDDE8CB"/>
      </patternFill>
    </fill>
    <fill>
      <patternFill patternType="solid">
        <fgColor rgb="FFDDE8CB"/>
        <bgColor rgb="FFFFDBB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B66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0.45"/>
    <col collapsed="false" customWidth="true" hidden="false" outlineLevel="0" max="2" min="2" style="1" width="10.06"/>
    <col collapsed="false" customWidth="true" hidden="false" outlineLevel="0" max="3" min="3" style="1" width="19.1"/>
    <col collapsed="false" customWidth="true" hidden="false" outlineLevel="0" max="4" min="4" style="1" width="15.3"/>
    <col collapsed="false" customWidth="true" hidden="false" outlineLevel="0" max="5" min="5" style="1" width="17.01"/>
    <col collapsed="false" customWidth="true" hidden="false" outlineLevel="0" max="6" min="6" style="1" width="22.3"/>
    <col collapsed="false" customWidth="true" hidden="false" outlineLevel="0" max="7" min="7" style="1" width="20.35"/>
    <col collapsed="false" customWidth="true" hidden="false" outlineLevel="0" max="8" min="8" style="1" width="16.89"/>
    <col collapsed="false" customWidth="true" hidden="false" outlineLevel="0" max="9" min="9" style="1" width="24.34"/>
    <col collapsed="false" customWidth="true" hidden="false" outlineLevel="0" max="10" min="10" style="1" width="16.73"/>
    <col collapsed="false" customWidth="true" hidden="false" outlineLevel="0" max="11" min="11" style="1" width="22.3"/>
  </cols>
  <sheetData>
    <row r="1" customFormat="false" ht="18.65" hidden="false" customHeight="false" outlineLevel="0" collapsed="false">
      <c r="A1" s="2" t="s">
        <v>0</v>
      </c>
    </row>
    <row r="3" customFormat="false" ht="15" hidden="false" customHeight="false" outlineLevel="0" collapsed="false">
      <c r="A3" s="3" t="s">
        <v>1</v>
      </c>
    </row>
    <row r="5" customFormat="false" ht="19.85" hidden="false" customHeight="true" outlineLevel="0" collapsed="false">
      <c r="D5" s="4" t="s">
        <v>2</v>
      </c>
      <c r="E5" s="4"/>
      <c r="F5" s="4"/>
      <c r="G5" s="5" t="s">
        <v>3</v>
      </c>
      <c r="H5" s="5"/>
      <c r="I5" s="5"/>
      <c r="J5" s="5"/>
      <c r="K5" s="5"/>
    </row>
    <row r="6" customFormat="false" ht="19.85" hidden="false" customHeight="true" outlineLevel="0" collapsed="false">
      <c r="A6" s="6" t="s">
        <v>4</v>
      </c>
      <c r="B6" s="6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9</v>
      </c>
    </row>
    <row r="7" customFormat="false" ht="12.8" hidden="false" customHeight="false" outlineLevel="0" collapsed="false">
      <c r="A7" s="10" t="s">
        <v>14</v>
      </c>
      <c r="B7" s="11" t="s">
        <v>15</v>
      </c>
      <c r="C7" s="12" t="n">
        <v>14.5</v>
      </c>
      <c r="D7" s="13" t="n">
        <v>10667696</v>
      </c>
      <c r="E7" s="13" t="n">
        <v>151</v>
      </c>
      <c r="F7" s="14" t="n">
        <f aca="false">D7*E7/C7/1000000</f>
        <v>111.091179034483</v>
      </c>
      <c r="G7" s="15" t="n">
        <v>161958</v>
      </c>
      <c r="H7" s="15" t="n">
        <v>2031881760</v>
      </c>
      <c r="I7" s="15" t="n">
        <v>12546</v>
      </c>
      <c r="J7" s="15" t="n">
        <v>199008</v>
      </c>
      <c r="K7" s="16" t="n">
        <f aca="false">H7/C7/1000000</f>
        <v>140.129776551724</v>
      </c>
    </row>
    <row r="8" customFormat="false" ht="12.8" hidden="false" customHeight="false" outlineLevel="0" collapsed="false">
      <c r="A8" s="10" t="s">
        <v>14</v>
      </c>
      <c r="B8" s="11" t="s">
        <v>16</v>
      </c>
      <c r="C8" s="12" t="n">
        <v>14</v>
      </c>
      <c r="D8" s="13" t="n">
        <v>11358132</v>
      </c>
      <c r="E8" s="13" t="n">
        <v>151</v>
      </c>
      <c r="F8" s="14" t="n">
        <f aca="false">D8*E8/C8/1000000</f>
        <v>122.505566571429</v>
      </c>
      <c r="G8" s="15" t="n">
        <v>194253</v>
      </c>
      <c r="H8" s="15" t="n">
        <v>2129778601</v>
      </c>
      <c r="I8" s="15" t="n">
        <v>10964</v>
      </c>
      <c r="J8" s="15" t="n">
        <v>182871</v>
      </c>
      <c r="K8" s="16" t="n">
        <f aca="false">H8/C8/1000000</f>
        <v>152.127042928571</v>
      </c>
    </row>
    <row r="9" customFormat="false" ht="12.8" hidden="false" customHeight="false" outlineLevel="0" collapsed="false">
      <c r="A9" s="10" t="s">
        <v>14</v>
      </c>
      <c r="B9" s="11" t="s">
        <v>17</v>
      </c>
      <c r="C9" s="12" t="n">
        <v>14</v>
      </c>
      <c r="D9" s="13" t="n">
        <v>12225636</v>
      </c>
      <c r="E9" s="13" t="n">
        <v>151</v>
      </c>
      <c r="F9" s="14" t="n">
        <f aca="false">D9*E9/C9/1000000</f>
        <v>131.862216857143</v>
      </c>
      <c r="G9" s="15" t="n">
        <v>168744</v>
      </c>
      <c r="H9" s="15" t="n">
        <v>2701459924</v>
      </c>
      <c r="I9" s="15" t="n">
        <v>16009</v>
      </c>
      <c r="J9" s="15" t="n">
        <v>225444</v>
      </c>
      <c r="K9" s="16" t="n">
        <f aca="false">H9/C9/1000000</f>
        <v>192.961423142857</v>
      </c>
    </row>
    <row r="10" customFormat="false" ht="12.8" hidden="false" customHeight="false" outlineLevel="0" collapsed="false">
      <c r="A10" s="10" t="s">
        <v>14</v>
      </c>
      <c r="B10" s="11" t="s">
        <v>18</v>
      </c>
      <c r="C10" s="12" t="n">
        <v>14</v>
      </c>
      <c r="D10" s="13" t="n">
        <v>11939528</v>
      </c>
      <c r="E10" s="13" t="n">
        <v>151</v>
      </c>
      <c r="F10" s="14" t="n">
        <f aca="false">D10*E10/C10/1000000</f>
        <v>128.776337714286</v>
      </c>
      <c r="G10" s="15" t="n">
        <v>46746</v>
      </c>
      <c r="H10" s="15" t="n">
        <v>986839917</v>
      </c>
      <c r="I10" s="15" t="n">
        <v>21111</v>
      </c>
      <c r="J10" s="15" t="n">
        <v>177853</v>
      </c>
      <c r="K10" s="16" t="n">
        <f aca="false">H10/C10/1000000</f>
        <v>70.4885655</v>
      </c>
    </row>
    <row r="11" customFormat="false" ht="12.8" hidden="false" customHeight="false" outlineLevel="0" collapsed="false">
      <c r="A11" s="10" t="s">
        <v>14</v>
      </c>
      <c r="B11" s="11" t="s">
        <v>19</v>
      </c>
      <c r="C11" s="12" t="n">
        <v>14</v>
      </c>
      <c r="D11" s="13" t="n">
        <v>12919290</v>
      </c>
      <c r="E11" s="13" t="n">
        <v>151</v>
      </c>
      <c r="F11" s="14" t="n">
        <f aca="false">D11*E11/C11/1000000</f>
        <v>139.343770714286</v>
      </c>
      <c r="G11" s="15" t="n">
        <v>78174</v>
      </c>
      <c r="H11" s="15" t="n">
        <v>1296273796</v>
      </c>
      <c r="I11" s="15" t="n">
        <v>16582</v>
      </c>
      <c r="J11" s="15" t="n">
        <v>246739</v>
      </c>
      <c r="K11" s="16" t="n">
        <f aca="false">H11/C11/1000000</f>
        <v>92.5909854285714</v>
      </c>
    </row>
    <row r="15" customFormat="false" ht="12.8" hidden="false" customHeight="false" outlineLevel="0" collapsed="false">
      <c r="E15" s="17"/>
    </row>
    <row r="16" customFormat="false" ht="15" hidden="false" customHeight="false" outlineLevel="0" collapsed="false">
      <c r="A16" s="3" t="s">
        <v>20</v>
      </c>
      <c r="E16" s="17"/>
    </row>
    <row r="18" customFormat="false" ht="19.85" hidden="false" customHeight="true" outlineLevel="0" collapsed="false">
      <c r="D18" s="5" t="s">
        <v>3</v>
      </c>
      <c r="E18" s="5"/>
      <c r="F18" s="5"/>
      <c r="G18" s="5"/>
      <c r="H18" s="5"/>
      <c r="I18" s="5"/>
    </row>
    <row r="19" customFormat="false" ht="19.85" hidden="false" customHeight="true" outlineLevel="0" collapsed="false">
      <c r="A19" s="18" t="s">
        <v>21</v>
      </c>
      <c r="B19" s="19" t="s">
        <v>22</v>
      </c>
      <c r="C19" s="19" t="s">
        <v>6</v>
      </c>
      <c r="D19" s="9" t="s">
        <v>23</v>
      </c>
      <c r="E19" s="9" t="s">
        <v>11</v>
      </c>
      <c r="F19" s="9" t="s">
        <v>24</v>
      </c>
      <c r="G19" s="9" t="s">
        <v>12</v>
      </c>
      <c r="H19" s="9" t="s">
        <v>13</v>
      </c>
      <c r="I19" s="9" t="s">
        <v>9</v>
      </c>
    </row>
    <row r="20" customFormat="false" ht="12.8" hidden="false" customHeight="false" outlineLevel="0" collapsed="false">
      <c r="A20" s="1" t="s">
        <v>25</v>
      </c>
      <c r="B20" s="20" t="s">
        <v>15</v>
      </c>
      <c r="C20" s="12" t="n">
        <v>14.5</v>
      </c>
      <c r="D20" s="15" t="n">
        <v>32558</v>
      </c>
      <c r="E20" s="15" t="n">
        <v>591112171</v>
      </c>
      <c r="F20" s="15" t="n">
        <v>5000</v>
      </c>
      <c r="G20" s="15" t="n">
        <v>18156</v>
      </c>
      <c r="H20" s="15" t="n">
        <v>339022</v>
      </c>
      <c r="I20" s="16" t="n">
        <f aca="false">E20/(C20*1000000)</f>
        <v>40.7663566206897</v>
      </c>
      <c r="L20" s="1"/>
    </row>
    <row r="21" customFormat="false" ht="12.8" hidden="false" customHeight="false" outlineLevel="0" collapsed="false">
      <c r="A21" s="1" t="s">
        <v>25</v>
      </c>
      <c r="B21" s="20" t="s">
        <v>19</v>
      </c>
      <c r="C21" s="12" t="n">
        <v>14</v>
      </c>
      <c r="D21" s="15" t="n">
        <v>52892</v>
      </c>
      <c r="E21" s="15" t="n">
        <v>1022849765</v>
      </c>
      <c r="F21" s="15" t="n">
        <v>5000</v>
      </c>
      <c r="G21" s="16" t="n">
        <v>19338.5</v>
      </c>
      <c r="H21" s="15" t="n">
        <v>182385</v>
      </c>
      <c r="I21" s="16" t="n">
        <f aca="false">E21/(C21*1000000)</f>
        <v>73.0606975</v>
      </c>
      <c r="L21" s="1"/>
    </row>
  </sheetData>
  <mergeCells count="3">
    <mergeCell ref="D5:F5"/>
    <mergeCell ref="G5:K5"/>
    <mergeCell ref="D18:I1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6.04"/>
    <col collapsed="false" customWidth="true" hidden="false" outlineLevel="0" max="2" min="2" style="11" width="14.52"/>
    <col collapsed="false" customWidth="true" hidden="false" outlineLevel="0" max="3" min="3" style="11" width="13.53"/>
    <col collapsed="false" customWidth="true" hidden="false" outlineLevel="0" max="4" min="4" style="11" width="11.03"/>
    <col collapsed="false" customWidth="true" hidden="false" outlineLevel="0" max="6" min="5" style="11" width="11.73"/>
    <col collapsed="false" customWidth="true" hidden="false" outlineLevel="0" max="8" min="7" style="11" width="8.24"/>
    <col collapsed="false" customWidth="true" hidden="false" outlineLevel="0" max="10" min="9" style="11" width="12.98"/>
  </cols>
  <sheetData>
    <row r="1" customFormat="false" ht="18.65" hidden="false" customHeight="false" outlineLevel="0" collapsed="false">
      <c r="A1" s="2" t="s">
        <v>26</v>
      </c>
      <c r="B1" s="21"/>
      <c r="C1" s="21"/>
      <c r="D1" s="22"/>
      <c r="E1" s="22"/>
      <c r="F1" s="22"/>
      <c r="G1" s="22"/>
      <c r="H1" s="22"/>
      <c r="I1" s="22"/>
      <c r="J1" s="22"/>
      <c r="L1" s="23"/>
    </row>
    <row r="2" customFormat="false" ht="13.8" hidden="false" customHeight="false" outlineLevel="0" collapsed="false">
      <c r="A2" s="21"/>
      <c r="B2" s="21"/>
      <c r="C2" s="21"/>
      <c r="D2" s="22"/>
      <c r="E2" s="22"/>
      <c r="F2" s="22"/>
      <c r="G2" s="22"/>
      <c r="H2" s="22"/>
      <c r="I2" s="22"/>
      <c r="J2" s="22"/>
      <c r="L2" s="23"/>
    </row>
    <row r="3" customFormat="false" ht="13.8" hidden="false" customHeight="false" outlineLevel="0" collapsed="false">
      <c r="A3" s="21" t="s">
        <v>4</v>
      </c>
      <c r="B3" s="21" t="s">
        <v>5</v>
      </c>
      <c r="C3" s="22" t="s">
        <v>27</v>
      </c>
      <c r="D3" s="7" t="s">
        <v>28</v>
      </c>
      <c r="E3" s="22" t="s">
        <v>29</v>
      </c>
      <c r="F3" s="22" t="s">
        <v>30</v>
      </c>
      <c r="G3" s="22" t="s">
        <v>31</v>
      </c>
      <c r="H3" s="22" t="s">
        <v>32</v>
      </c>
      <c r="I3" s="22" t="s">
        <v>33</v>
      </c>
      <c r="J3" s="22" t="s">
        <v>34</v>
      </c>
      <c r="K3" s="1"/>
      <c r="L3" s="23"/>
    </row>
    <row r="4" customFormat="false" ht="12.8" hidden="false" customHeight="false" outlineLevel="0" collapsed="false">
      <c r="A4" s="10" t="s">
        <v>14</v>
      </c>
      <c r="B4" s="11" t="s">
        <v>35</v>
      </c>
      <c r="C4" s="11" t="n">
        <v>10667696</v>
      </c>
      <c r="D4" s="24" t="n">
        <v>114.296742857143</v>
      </c>
      <c r="E4" s="11" t="n">
        <v>10659140</v>
      </c>
      <c r="F4" s="25" t="n">
        <f aca="false">E4/C4</f>
        <v>0.999197952397594</v>
      </c>
      <c r="G4" s="11" t="n">
        <v>968208</v>
      </c>
      <c r="H4" s="25" t="n">
        <f aca="false">G4/C4</f>
        <v>0.0907607415884367</v>
      </c>
      <c r="I4" s="11" t="n">
        <v>8556</v>
      </c>
      <c r="J4" s="25" t="n">
        <f aca="false">I4/C4</f>
        <v>0.000802047602406368</v>
      </c>
      <c r="K4" s="1"/>
    </row>
    <row r="5" customFormat="false" ht="12.8" hidden="false" customHeight="false" outlineLevel="0" collapsed="false">
      <c r="A5" s="10" t="s">
        <v>14</v>
      </c>
      <c r="B5" s="11" t="s">
        <v>36</v>
      </c>
      <c r="C5" s="11" t="n">
        <v>13970902</v>
      </c>
      <c r="D5" s="24" t="n">
        <v>149.688235714286</v>
      </c>
      <c r="E5" s="11" t="n">
        <v>13815282</v>
      </c>
      <c r="F5" s="25" t="n">
        <f aca="false">E5/C5</f>
        <v>0.988861134377723</v>
      </c>
      <c r="G5" s="11" t="n">
        <v>1787479</v>
      </c>
      <c r="H5" s="25" t="n">
        <f aca="false">G5/C5</f>
        <v>0.127942991798239</v>
      </c>
      <c r="I5" s="11" t="n">
        <v>155620</v>
      </c>
      <c r="J5" s="25" t="n">
        <f aca="false">I5/C5</f>
        <v>0.0111388656222769</v>
      </c>
      <c r="K5" s="1"/>
    </row>
    <row r="6" customFormat="false" ht="12.8" hidden="false" customHeight="false" outlineLevel="0" collapsed="false">
      <c r="A6" s="10" t="s">
        <v>14</v>
      </c>
      <c r="B6" s="11" t="s">
        <v>37</v>
      </c>
      <c r="C6" s="11" t="n">
        <v>13240546</v>
      </c>
      <c r="D6" s="24" t="n">
        <v>141.862992857143</v>
      </c>
      <c r="E6" s="11" t="n">
        <v>13092462</v>
      </c>
      <c r="F6" s="25" t="n">
        <f aca="false">E6/C6</f>
        <v>0.988815869073677</v>
      </c>
      <c r="G6" s="11" t="n">
        <v>1763547</v>
      </c>
      <c r="H6" s="25" t="n">
        <f aca="false">G6/C6</f>
        <v>0.133192921198265</v>
      </c>
      <c r="I6" s="11" t="n">
        <v>148084</v>
      </c>
      <c r="J6" s="25" t="n">
        <f aca="false">I6/C6</f>
        <v>0.0111841309263228</v>
      </c>
      <c r="K6" s="1"/>
    </row>
    <row r="7" customFormat="false" ht="12.8" hidden="false" customHeight="false" outlineLevel="0" collapsed="false">
      <c r="A7" s="10" t="s">
        <v>14</v>
      </c>
      <c r="B7" s="11" t="s">
        <v>38</v>
      </c>
      <c r="C7" s="11" t="n">
        <v>12739356</v>
      </c>
      <c r="D7" s="24" t="n">
        <v>136.4931</v>
      </c>
      <c r="E7" s="11" t="n">
        <v>12615532</v>
      </c>
      <c r="F7" s="25" t="n">
        <f aca="false">E7/C7</f>
        <v>0.990280199407254</v>
      </c>
      <c r="G7" s="11" t="n">
        <v>1593177</v>
      </c>
      <c r="H7" s="25" t="n">
        <f aca="false">G7/C7</f>
        <v>0.125059461404485</v>
      </c>
      <c r="I7" s="11" t="n">
        <v>123824</v>
      </c>
      <c r="J7" s="25" t="n">
        <f aca="false">I7/C7</f>
        <v>0.00971980059274582</v>
      </c>
      <c r="K7" s="1"/>
    </row>
    <row r="8" customFormat="false" ht="12.8" hidden="false" customHeight="false" outlineLevel="0" collapsed="false">
      <c r="A8" s="10" t="s">
        <v>14</v>
      </c>
      <c r="B8" s="11" t="s">
        <v>39</v>
      </c>
      <c r="C8" s="11" t="n">
        <v>11459462</v>
      </c>
      <c r="D8" s="24" t="n">
        <v>122.77995</v>
      </c>
      <c r="E8" s="11" t="n">
        <v>11355794</v>
      </c>
      <c r="F8" s="25" t="n">
        <f aca="false">E8/C8</f>
        <v>0.990953502005592</v>
      </c>
      <c r="G8" s="11" t="n">
        <v>731054</v>
      </c>
      <c r="H8" s="25" t="n">
        <f aca="false">G8/C8</f>
        <v>0.0637947924605885</v>
      </c>
      <c r="I8" s="11" t="n">
        <v>103668</v>
      </c>
      <c r="J8" s="25" t="n">
        <f aca="false">I8/C8</f>
        <v>0.00904649799440846</v>
      </c>
      <c r="K8" s="1"/>
    </row>
    <row r="9" customFormat="false" ht="12.8" hidden="false" customHeight="false" outlineLevel="0" collapsed="false">
      <c r="A9" s="10" t="s">
        <v>14</v>
      </c>
      <c r="B9" s="11" t="s">
        <v>40</v>
      </c>
      <c r="C9" s="11" t="n">
        <v>11835114</v>
      </c>
      <c r="D9" s="24" t="n">
        <v>126.804792857143</v>
      </c>
      <c r="E9" s="11" t="n">
        <v>11726914</v>
      </c>
      <c r="F9" s="25" t="n">
        <f aca="false">E9/C9</f>
        <v>0.990857713749103</v>
      </c>
      <c r="G9" s="11" t="n">
        <v>782936</v>
      </c>
      <c r="H9" s="25" t="n">
        <f aca="false">G9/C9</f>
        <v>0.0661536509069537</v>
      </c>
      <c r="I9" s="11" t="n">
        <v>108200</v>
      </c>
      <c r="J9" s="25" t="n">
        <f aca="false">I9/C9</f>
        <v>0.00914228625089712</v>
      </c>
      <c r="K9" s="1"/>
    </row>
    <row r="10" customFormat="false" ht="12.8" hidden="false" customHeight="false" outlineLevel="0" collapsed="false">
      <c r="A10" s="10" t="s">
        <v>14</v>
      </c>
      <c r="B10" s="11" t="s">
        <v>41</v>
      </c>
      <c r="C10" s="11" t="n">
        <v>11371556</v>
      </c>
      <c r="D10" s="24" t="n">
        <v>121.8381</v>
      </c>
      <c r="E10" s="11" t="n">
        <v>11272396</v>
      </c>
      <c r="F10" s="25" t="n">
        <f aca="false">E10/C10</f>
        <v>0.991279997214102</v>
      </c>
      <c r="G10" s="11" t="n">
        <v>735450</v>
      </c>
      <c r="H10" s="25" t="n">
        <f aca="false">G10/C10</f>
        <v>0.0646745265115873</v>
      </c>
      <c r="I10" s="11" t="n">
        <v>99160</v>
      </c>
      <c r="J10" s="25" t="n">
        <f aca="false">I10/C10</f>
        <v>0.00872000278589843</v>
      </c>
      <c r="K10" s="1"/>
    </row>
    <row r="11" customFormat="false" ht="12.8" hidden="false" customHeight="false" outlineLevel="0" collapsed="false">
      <c r="A11" s="10" t="s">
        <v>14</v>
      </c>
      <c r="B11" s="11" t="s">
        <v>42</v>
      </c>
      <c r="C11" s="11" t="n">
        <v>12941804</v>
      </c>
      <c r="D11" s="24" t="n">
        <v>138.662185714286</v>
      </c>
      <c r="E11" s="11" t="n">
        <v>12813634</v>
      </c>
      <c r="F11" s="25" t="n">
        <f aca="false">E11/C11</f>
        <v>0.990096434778335</v>
      </c>
      <c r="G11" s="11" t="n">
        <v>1561414</v>
      </c>
      <c r="H11" s="25" t="n">
        <f aca="false">G11/C11</f>
        <v>0.120648867808537</v>
      </c>
      <c r="I11" s="11" t="n">
        <v>128170</v>
      </c>
      <c r="J11" s="25" t="n">
        <f aca="false">I11/C11</f>
        <v>0.00990356522166462</v>
      </c>
      <c r="K11" s="1"/>
    </row>
    <row r="12" customFormat="false" ht="12.8" hidden="false" customHeight="false" outlineLevel="0" collapsed="false">
      <c r="A12" s="10" t="s">
        <v>14</v>
      </c>
      <c r="B12" s="11" t="s">
        <v>43</v>
      </c>
      <c r="C12" s="11" t="n">
        <v>12838762</v>
      </c>
      <c r="D12" s="24" t="n">
        <v>137.558164285714</v>
      </c>
      <c r="E12" s="11" t="n">
        <v>12717606</v>
      </c>
      <c r="F12" s="25" t="n">
        <f aca="false">E12/C12</f>
        <v>0.990563264588907</v>
      </c>
      <c r="G12" s="11" t="n">
        <v>985741</v>
      </c>
      <c r="H12" s="25" t="n">
        <f aca="false">G12/C12</f>
        <v>0.0767785087066806</v>
      </c>
      <c r="I12" s="11" t="n">
        <v>121156</v>
      </c>
      <c r="J12" s="25" t="n">
        <f aca="false">I12/C12</f>
        <v>0.00943673541109338</v>
      </c>
      <c r="K12" s="1"/>
    </row>
    <row r="13" customFormat="false" ht="12.8" hidden="false" customHeight="false" outlineLevel="0" collapsed="false">
      <c r="A13" s="10" t="s">
        <v>14</v>
      </c>
      <c r="B13" s="11" t="s">
        <v>44</v>
      </c>
      <c r="C13" s="11" t="n">
        <v>11375240</v>
      </c>
      <c r="D13" s="24" t="n">
        <v>121.877571428571</v>
      </c>
      <c r="E13" s="11" t="n">
        <v>11290010</v>
      </c>
      <c r="F13" s="25" t="n">
        <f aca="false">E13/C13</f>
        <v>0.992507410832651</v>
      </c>
      <c r="G13" s="11" t="n">
        <v>1366935</v>
      </c>
      <c r="H13" s="25" t="n">
        <f aca="false">G13/C13</f>
        <v>0.120167574486341</v>
      </c>
      <c r="I13" s="11" t="n">
        <v>85230</v>
      </c>
      <c r="J13" s="25" t="n">
        <f aca="false">I13/C13</f>
        <v>0.00749258916734944</v>
      </c>
      <c r="K13" s="1"/>
    </row>
    <row r="14" customFormat="false" ht="12.8" hidden="false" customHeight="false" outlineLevel="0" collapsed="false">
      <c r="A14" s="10" t="s">
        <v>14</v>
      </c>
      <c r="B14" s="11" t="s">
        <v>45</v>
      </c>
      <c r="C14" s="11" t="n">
        <v>14382882</v>
      </c>
      <c r="D14" s="24" t="n">
        <v>154.102307142857</v>
      </c>
      <c r="E14" s="11" t="n">
        <v>14226624</v>
      </c>
      <c r="F14" s="25" t="n">
        <f aca="false">E14/C14</f>
        <v>0.989135835224123</v>
      </c>
      <c r="G14" s="11" t="n">
        <v>2092537</v>
      </c>
      <c r="H14" s="25" t="n">
        <f aca="false">G14/C14</f>
        <v>0.14548801832623</v>
      </c>
      <c r="I14" s="11" t="n">
        <v>156258</v>
      </c>
      <c r="J14" s="25" t="n">
        <f aca="false">I14/C14</f>
        <v>0.0108641647758773</v>
      </c>
      <c r="K14" s="1"/>
    </row>
    <row r="15" customFormat="false" ht="12.8" hidden="false" customHeight="false" outlineLevel="0" collapsed="false">
      <c r="A15" s="10" t="s">
        <v>14</v>
      </c>
      <c r="B15" s="11" t="s">
        <v>46</v>
      </c>
      <c r="C15" s="11" t="n">
        <v>12546226</v>
      </c>
      <c r="D15" s="24" t="n">
        <v>134.42385</v>
      </c>
      <c r="E15" s="11" t="n">
        <v>12407084</v>
      </c>
      <c r="F15" s="25" t="n">
        <f aca="false">E15/C15</f>
        <v>0.988909652990469</v>
      </c>
      <c r="G15" s="11" t="n">
        <v>1839108</v>
      </c>
      <c r="H15" s="25" t="n">
        <f aca="false">G15/C15</f>
        <v>0.146586551206714</v>
      </c>
      <c r="I15" s="11" t="n">
        <v>139142</v>
      </c>
      <c r="J15" s="25" t="n">
        <f aca="false">I15/C15</f>
        <v>0.011090347009531</v>
      </c>
      <c r="K15" s="1"/>
    </row>
    <row r="16" customFormat="false" ht="12.8" hidden="false" customHeight="false" outlineLevel="0" collapsed="false">
      <c r="A16" s="10" t="s">
        <v>14</v>
      </c>
      <c r="B16" s="11" t="s">
        <v>47</v>
      </c>
      <c r="C16" s="11" t="n">
        <v>12815442</v>
      </c>
      <c r="D16" s="24" t="n">
        <v>137.308307142857</v>
      </c>
      <c r="E16" s="11" t="n">
        <v>12688580</v>
      </c>
      <c r="F16" s="25" t="n">
        <f aca="false">E16/C16</f>
        <v>0.990100848648061</v>
      </c>
      <c r="G16" s="11" t="n">
        <v>1177951</v>
      </c>
      <c r="H16" s="25" t="n">
        <f aca="false">G16/C16</f>
        <v>0.0919165331948754</v>
      </c>
      <c r="I16" s="11" t="n">
        <v>126862</v>
      </c>
      <c r="J16" s="25" t="n">
        <f aca="false">I16/C16</f>
        <v>0.00989915135193933</v>
      </c>
      <c r="K16" s="1"/>
    </row>
    <row r="17" customFormat="false" ht="12.8" hidden="false" customHeight="false" outlineLevel="0" collapsed="false">
      <c r="A17" s="10" t="s">
        <v>14</v>
      </c>
      <c r="B17" s="11" t="s">
        <v>48</v>
      </c>
      <c r="C17" s="11" t="n">
        <v>11458224</v>
      </c>
      <c r="D17" s="24" t="n">
        <v>122.766685714286</v>
      </c>
      <c r="E17" s="11" t="n">
        <v>11340828</v>
      </c>
      <c r="F17" s="25" t="n">
        <f aca="false">E17/C17</f>
        <v>0.989754433147755</v>
      </c>
      <c r="G17" s="11" t="n">
        <v>1478611</v>
      </c>
      <c r="H17" s="25" t="n">
        <f aca="false">G17/C17</f>
        <v>0.129043645856461</v>
      </c>
      <c r="I17" s="11" t="n">
        <v>117396</v>
      </c>
      <c r="J17" s="25" t="n">
        <f aca="false">I17/C17</f>
        <v>0.0102455668522452</v>
      </c>
      <c r="K17" s="1"/>
    </row>
    <row r="18" customFormat="false" ht="12.8" hidden="false" customHeight="false" outlineLevel="0" collapsed="false">
      <c r="A18" s="10" t="s">
        <v>14</v>
      </c>
      <c r="B18" s="11" t="s">
        <v>49</v>
      </c>
      <c r="C18" s="11" t="n">
        <v>10473324</v>
      </c>
      <c r="D18" s="24" t="n">
        <v>112.214185714286</v>
      </c>
      <c r="E18" s="11" t="n">
        <v>10374232</v>
      </c>
      <c r="F18" s="25" t="n">
        <f aca="false">E18/C18</f>
        <v>0.990538629378791</v>
      </c>
      <c r="G18" s="11" t="n">
        <v>1040467</v>
      </c>
      <c r="H18" s="25" t="n">
        <f aca="false">G18/C18</f>
        <v>0.0993444870033621</v>
      </c>
      <c r="I18" s="11" t="n">
        <v>99092</v>
      </c>
      <c r="J18" s="25" t="n">
        <f aca="false">I18/C18</f>
        <v>0.0094613706212087</v>
      </c>
      <c r="K18" s="1"/>
    </row>
    <row r="19" customFormat="false" ht="12.8" hidden="false" customHeight="false" outlineLevel="0" collapsed="false">
      <c r="A19" s="10" t="s">
        <v>14</v>
      </c>
      <c r="B19" s="11" t="s">
        <v>50</v>
      </c>
      <c r="C19" s="11" t="n">
        <v>11347150</v>
      </c>
      <c r="D19" s="24" t="n">
        <v>121.576607142857</v>
      </c>
      <c r="E19" s="11" t="n">
        <v>11236716</v>
      </c>
      <c r="F19" s="25" t="n">
        <f aca="false">E19/C19</f>
        <v>0.990267688362276</v>
      </c>
      <c r="G19" s="11" t="n">
        <v>1215028</v>
      </c>
      <c r="H19" s="25" t="n">
        <f aca="false">G19/C19</f>
        <v>0.107077812490361</v>
      </c>
      <c r="I19" s="11" t="n">
        <v>110434</v>
      </c>
      <c r="J19" s="25" t="n">
        <f aca="false">I19/C19</f>
        <v>0.00973231163772401</v>
      </c>
      <c r="K19" s="1"/>
    </row>
    <row r="20" customFormat="false" ht="12.8" hidden="false" customHeight="false" outlineLevel="0" collapsed="false">
      <c r="A20" s="10" t="s">
        <v>14</v>
      </c>
      <c r="B20" s="11" t="s">
        <v>51</v>
      </c>
      <c r="C20" s="11" t="n">
        <v>12038466</v>
      </c>
      <c r="D20" s="24" t="n">
        <v>128.983564285714</v>
      </c>
      <c r="E20" s="11" t="n">
        <v>11888992</v>
      </c>
      <c r="F20" s="25" t="n">
        <f aca="false">E20/C20</f>
        <v>0.987583633994564</v>
      </c>
      <c r="G20" s="11" t="n">
        <v>2360571</v>
      </c>
      <c r="H20" s="25" t="n">
        <f aca="false">G20/C20</f>
        <v>0.196085697297313</v>
      </c>
      <c r="I20" s="11" t="n">
        <v>149474</v>
      </c>
      <c r="J20" s="25" t="n">
        <f aca="false">I20/C20</f>
        <v>0.0124163660054362</v>
      </c>
      <c r="K20" s="1"/>
    </row>
    <row r="21" customFormat="false" ht="12.8" hidden="false" customHeight="false" outlineLevel="0" collapsed="false">
      <c r="A21" s="10" t="s">
        <v>14</v>
      </c>
      <c r="B21" s="11" t="s">
        <v>52</v>
      </c>
      <c r="C21" s="11" t="n">
        <v>10802726</v>
      </c>
      <c r="D21" s="24" t="n">
        <v>115.743492857143</v>
      </c>
      <c r="E21" s="11" t="n">
        <v>10713542</v>
      </c>
      <c r="F21" s="25" t="n">
        <f aca="false">E21/C21</f>
        <v>0.991744306020536</v>
      </c>
      <c r="G21" s="11" t="n">
        <v>584340</v>
      </c>
      <c r="H21" s="25" t="n">
        <f aca="false">G21/C21</f>
        <v>0.0540919023587195</v>
      </c>
      <c r="I21" s="11" t="n">
        <v>89184</v>
      </c>
      <c r="J21" s="25" t="n">
        <f aca="false">I21/C21</f>
        <v>0.00825569397946407</v>
      </c>
      <c r="K21" s="1"/>
    </row>
    <row r="22" customFormat="false" ht="12.8" hidden="false" customHeight="false" outlineLevel="0" collapsed="false">
      <c r="A22" s="10" t="s">
        <v>14</v>
      </c>
      <c r="B22" s="11" t="s">
        <v>53</v>
      </c>
      <c r="C22" s="11" t="n">
        <v>12602736</v>
      </c>
      <c r="D22" s="24" t="n">
        <v>135.029314285714</v>
      </c>
      <c r="E22" s="11" t="n">
        <v>12428714</v>
      </c>
      <c r="F22" s="25" t="n">
        <f aca="false">E22/C22</f>
        <v>0.98619172852625</v>
      </c>
      <c r="G22" s="11" t="n">
        <v>3609824</v>
      </c>
      <c r="H22" s="25" t="n">
        <f aca="false">G22/C22</f>
        <v>0.286431771640698</v>
      </c>
      <c r="I22" s="11" t="n">
        <v>174022</v>
      </c>
      <c r="J22" s="25" t="n">
        <f aca="false">I22/C22</f>
        <v>0.0138082714737498</v>
      </c>
      <c r="K22" s="1"/>
    </row>
    <row r="23" customFormat="false" ht="12.8" hidden="false" customHeight="false" outlineLevel="0" collapsed="false">
      <c r="A23" s="10" t="s">
        <v>14</v>
      </c>
      <c r="B23" s="11" t="s">
        <v>16</v>
      </c>
      <c r="C23" s="11" t="n">
        <v>11358132</v>
      </c>
      <c r="D23" s="24" t="n">
        <v>121.694271428571</v>
      </c>
      <c r="E23" s="11" t="n">
        <v>11239306</v>
      </c>
      <c r="F23" s="25" t="n">
        <f aca="false">E23/C23</f>
        <v>0.989538244493021</v>
      </c>
      <c r="G23" s="11" t="n">
        <v>1717069</v>
      </c>
      <c r="H23" s="25" t="n">
        <f aca="false">G23/C23</f>
        <v>0.15117529889598</v>
      </c>
      <c r="I23" s="11" t="n">
        <v>118826</v>
      </c>
      <c r="J23" s="25" t="n">
        <f aca="false">I23/C23</f>
        <v>0.0104617555069795</v>
      </c>
      <c r="K23" s="1"/>
    </row>
    <row r="24" customFormat="false" ht="12.8" hidden="false" customHeight="false" outlineLevel="0" collapsed="false">
      <c r="A24" s="10" t="s">
        <v>14</v>
      </c>
      <c r="B24" s="11" t="s">
        <v>54</v>
      </c>
      <c r="C24" s="11" t="n">
        <v>10032046</v>
      </c>
      <c r="D24" s="24" t="n">
        <v>107.486207142857</v>
      </c>
      <c r="E24" s="11" t="n">
        <v>9932734</v>
      </c>
      <c r="F24" s="25" t="n">
        <f aca="false">E24/C24</f>
        <v>0.990100523861234</v>
      </c>
      <c r="G24" s="11" t="n">
        <v>1236032</v>
      </c>
      <c r="H24" s="25" t="n">
        <f aca="false">G24/C24</f>
        <v>0.123208366468814</v>
      </c>
      <c r="I24" s="11" t="n">
        <v>99312</v>
      </c>
      <c r="J24" s="25" t="n">
        <f aca="false">I24/C24</f>
        <v>0.00989947613876571</v>
      </c>
      <c r="K24" s="1"/>
    </row>
    <row r="25" customFormat="false" ht="12.8" hidden="false" customHeight="false" outlineLevel="0" collapsed="false">
      <c r="A25" s="10" t="s">
        <v>14</v>
      </c>
      <c r="B25" s="11" t="s">
        <v>55</v>
      </c>
      <c r="C25" s="11" t="n">
        <v>16806642</v>
      </c>
      <c r="D25" s="24" t="n">
        <v>180.071164285714</v>
      </c>
      <c r="E25" s="11" t="n">
        <v>16669354</v>
      </c>
      <c r="F25" s="25" t="n">
        <f aca="false">E25/C25</f>
        <v>0.99183132478219</v>
      </c>
      <c r="G25" s="11" t="n">
        <v>1000042</v>
      </c>
      <c r="H25" s="25" t="n">
        <f aca="false">G25/C25</f>
        <v>0.0595027846728692</v>
      </c>
      <c r="I25" s="11" t="n">
        <v>137288</v>
      </c>
      <c r="J25" s="25" t="n">
        <f aca="false">I25/C25</f>
        <v>0.00816867521780972</v>
      </c>
      <c r="K25" s="1"/>
    </row>
    <row r="26" customFormat="false" ht="12.8" hidden="false" customHeight="false" outlineLevel="0" collapsed="false">
      <c r="A26" s="10" t="s">
        <v>14</v>
      </c>
      <c r="B26" s="26" t="s">
        <v>56</v>
      </c>
      <c r="C26" s="11" t="n">
        <v>13692444</v>
      </c>
      <c r="D26" s="24" t="n">
        <v>146.704757142857</v>
      </c>
      <c r="E26" s="11" t="n">
        <v>13546508</v>
      </c>
      <c r="F26" s="25" t="n">
        <f aca="false">E26/C26</f>
        <v>0.989341858911382</v>
      </c>
      <c r="G26" s="11" t="n">
        <v>1659057</v>
      </c>
      <c r="H26" s="25" t="n">
        <f aca="false">G26/C26</f>
        <v>0.12116587805654</v>
      </c>
      <c r="I26" s="11" t="n">
        <v>145936</v>
      </c>
      <c r="J26" s="25" t="n">
        <f aca="false">I26/C26</f>
        <v>0.0106581410886179</v>
      </c>
      <c r="K26" s="1"/>
    </row>
    <row r="27" customFormat="false" ht="12.8" hidden="false" customHeight="false" outlineLevel="0" collapsed="false">
      <c r="A27" s="10" t="s">
        <v>14</v>
      </c>
      <c r="B27" s="26" t="s">
        <v>57</v>
      </c>
      <c r="C27" s="11" t="n">
        <v>12189754</v>
      </c>
      <c r="D27" s="24" t="n">
        <v>130.604507142857</v>
      </c>
      <c r="E27" s="11" t="n">
        <v>12046754</v>
      </c>
      <c r="F27" s="25" t="n">
        <f aca="false">E27/C27</f>
        <v>0.988268836270199</v>
      </c>
      <c r="G27" s="11" t="n">
        <v>1205396</v>
      </c>
      <c r="H27" s="25" t="n">
        <f aca="false">G27/C27</f>
        <v>0.0988859988478849</v>
      </c>
      <c r="I27" s="11" t="n">
        <v>143000</v>
      </c>
      <c r="J27" s="25" t="n">
        <f aca="false">I27/C27</f>
        <v>0.0117311637298013</v>
      </c>
      <c r="K27" s="1"/>
    </row>
    <row r="28" customFormat="false" ht="12.8" hidden="false" customHeight="false" outlineLevel="0" collapsed="false">
      <c r="A28" s="10" t="s">
        <v>14</v>
      </c>
      <c r="B28" s="26" t="s">
        <v>58</v>
      </c>
      <c r="C28" s="11" t="n">
        <v>7789716</v>
      </c>
      <c r="D28" s="24" t="n">
        <v>83.4612428571429</v>
      </c>
      <c r="E28" s="11" t="n">
        <v>7705266</v>
      </c>
      <c r="F28" s="25" t="n">
        <f aca="false">E28/C28</f>
        <v>0.98915878319569</v>
      </c>
      <c r="G28" s="11" t="n">
        <v>803722</v>
      </c>
      <c r="H28" s="25" t="n">
        <f aca="false">G28/C28</f>
        <v>0.103177317375884</v>
      </c>
      <c r="I28" s="11" t="n">
        <v>84450</v>
      </c>
      <c r="J28" s="25" t="n">
        <f aca="false">I28/C28</f>
        <v>0.0108412168043097</v>
      </c>
      <c r="K28" s="1"/>
    </row>
    <row r="29" customFormat="false" ht="12.8" hidden="false" customHeight="false" outlineLevel="0" collapsed="false">
      <c r="A29" s="10" t="s">
        <v>14</v>
      </c>
      <c r="B29" s="26" t="s">
        <v>59</v>
      </c>
      <c r="C29" s="11" t="n">
        <v>10862502</v>
      </c>
      <c r="D29" s="24" t="n">
        <v>116.38395</v>
      </c>
      <c r="E29" s="11" t="n">
        <v>10735878</v>
      </c>
      <c r="F29" s="25" t="n">
        <f aca="false">E29/C29</f>
        <v>0.988343017106004</v>
      </c>
      <c r="G29" s="11" t="n">
        <v>1451642</v>
      </c>
      <c r="H29" s="25" t="n">
        <f aca="false">G29/C29</f>
        <v>0.133637904048257</v>
      </c>
      <c r="I29" s="11" t="n">
        <v>126624</v>
      </c>
      <c r="J29" s="25" t="n">
        <f aca="false">I29/C29</f>
        <v>0.0116569828939962</v>
      </c>
      <c r="K29" s="1"/>
    </row>
    <row r="30" customFormat="false" ht="12.8" hidden="false" customHeight="false" outlineLevel="0" collapsed="false">
      <c r="A30" s="10" t="s">
        <v>14</v>
      </c>
      <c r="B30" s="26" t="s">
        <v>19</v>
      </c>
      <c r="C30" s="11" t="n">
        <v>12919290</v>
      </c>
      <c r="D30" s="24" t="n">
        <v>138.420964285714</v>
      </c>
      <c r="E30" s="11" t="n">
        <v>12772298</v>
      </c>
      <c r="F30" s="25" t="n">
        <f aca="false">E30/C30</f>
        <v>0.988622284970769</v>
      </c>
      <c r="G30" s="11" t="n">
        <v>1401148</v>
      </c>
      <c r="H30" s="25" t="n">
        <f aca="false">G30/C30</f>
        <v>0.108453947546653</v>
      </c>
      <c r="I30" s="11" t="n">
        <v>146992</v>
      </c>
      <c r="J30" s="25" t="n">
        <f aca="false">I30/C30</f>
        <v>0.0113777150292315</v>
      </c>
      <c r="K30" s="1"/>
    </row>
    <row r="31" customFormat="false" ht="12.8" hidden="false" customHeight="false" outlineLevel="0" collapsed="false">
      <c r="A31" s="10" t="s">
        <v>14</v>
      </c>
      <c r="B31" s="26" t="s">
        <v>60</v>
      </c>
      <c r="C31" s="11" t="n">
        <v>12647462</v>
      </c>
      <c r="D31" s="24" t="n">
        <v>135.508521428571</v>
      </c>
      <c r="E31" s="11" t="n">
        <v>12522256</v>
      </c>
      <c r="F31" s="25" t="n">
        <f aca="false">E31/C31</f>
        <v>0.990100306290701</v>
      </c>
      <c r="G31" s="11" t="n">
        <v>850565</v>
      </c>
      <c r="H31" s="25" t="n">
        <f aca="false">G31/C31</f>
        <v>0.0672518328183157</v>
      </c>
      <c r="I31" s="11" t="n">
        <v>125206</v>
      </c>
      <c r="J31" s="25" t="n">
        <f aca="false">I31/C31</f>
        <v>0.00989969370929915</v>
      </c>
      <c r="K31" s="1"/>
    </row>
    <row r="32" customFormat="false" ht="12.8" hidden="false" customHeight="false" outlineLevel="0" collapsed="false">
      <c r="A32" s="10" t="s">
        <v>14</v>
      </c>
      <c r="B32" s="26" t="s">
        <v>61</v>
      </c>
      <c r="C32" s="11" t="n">
        <v>18895814</v>
      </c>
      <c r="D32" s="24" t="n">
        <v>202.45515</v>
      </c>
      <c r="E32" s="11" t="n">
        <v>18779940</v>
      </c>
      <c r="F32" s="25" t="n">
        <f aca="false">E32/C32</f>
        <v>0.993867742347591</v>
      </c>
      <c r="G32" s="11" t="n">
        <v>1546358</v>
      </c>
      <c r="H32" s="25" t="n">
        <f aca="false">G32/C32</f>
        <v>0.0818360087583419</v>
      </c>
      <c r="I32" s="11" t="n">
        <v>115874</v>
      </c>
      <c r="J32" s="25" t="n">
        <f aca="false">I32/C32</f>
        <v>0.00613225765240915</v>
      </c>
      <c r="K32" s="1"/>
    </row>
    <row r="33" customFormat="false" ht="12.8" hidden="false" customHeight="false" outlineLevel="0" collapsed="false">
      <c r="A33" s="10" t="s">
        <v>14</v>
      </c>
      <c r="B33" s="26" t="s">
        <v>62</v>
      </c>
      <c r="C33" s="11" t="n">
        <v>12711108</v>
      </c>
      <c r="D33" s="24" t="n">
        <v>136.190442857143</v>
      </c>
      <c r="E33" s="11" t="n">
        <v>12578230</v>
      </c>
      <c r="F33" s="25" t="n">
        <f aca="false">E33/C33</f>
        <v>0.989546308630215</v>
      </c>
      <c r="G33" s="11" t="n">
        <v>1251412</v>
      </c>
      <c r="H33" s="25" t="n">
        <f aca="false">G33/C33</f>
        <v>0.0984502688514644</v>
      </c>
      <c r="I33" s="11" t="n">
        <v>132878</v>
      </c>
      <c r="J33" s="25" t="n">
        <f aca="false">I33/C33</f>
        <v>0.0104536913697846</v>
      </c>
      <c r="K33" s="1"/>
    </row>
    <row r="34" customFormat="false" ht="12.8" hidden="false" customHeight="false" outlineLevel="0" collapsed="false">
      <c r="A34" s="10" t="s">
        <v>14</v>
      </c>
      <c r="B34" s="26" t="s">
        <v>63</v>
      </c>
      <c r="C34" s="11" t="n">
        <v>10787866</v>
      </c>
      <c r="D34" s="24" t="n">
        <v>115.584278571429</v>
      </c>
      <c r="E34" s="11" t="n">
        <v>10712968</v>
      </c>
      <c r="F34" s="25" t="n">
        <f aca="false">E34/C34</f>
        <v>0.99305719963522</v>
      </c>
      <c r="G34" s="11" t="n">
        <v>864795</v>
      </c>
      <c r="H34" s="25" t="n">
        <f aca="false">G34/C34</f>
        <v>0.0801636764861558</v>
      </c>
      <c r="I34" s="11" t="n">
        <v>74898</v>
      </c>
      <c r="J34" s="25" t="n">
        <f aca="false">I34/C34</f>
        <v>0.00694280036478021</v>
      </c>
      <c r="K34" s="1"/>
    </row>
    <row r="35" customFormat="false" ht="12.8" hidden="false" customHeight="false" outlineLevel="0" collapsed="false">
      <c r="A35" s="10" t="s">
        <v>14</v>
      </c>
      <c r="B35" s="26" t="s">
        <v>64</v>
      </c>
      <c r="C35" s="11" t="n">
        <v>11954970</v>
      </c>
      <c r="D35" s="24" t="n">
        <v>128.088964285714</v>
      </c>
      <c r="E35" s="11" t="n">
        <v>11837460</v>
      </c>
      <c r="F35" s="25" t="n">
        <f aca="false">E35/C35</f>
        <v>0.990170615233664</v>
      </c>
      <c r="G35" s="11" t="n">
        <v>1132223</v>
      </c>
      <c r="H35" s="25" t="n">
        <f aca="false">G35/C35</f>
        <v>0.0947073058318005</v>
      </c>
      <c r="I35" s="11" t="n">
        <v>117510</v>
      </c>
      <c r="J35" s="25" t="n">
        <f aca="false">I35/C35</f>
        <v>0.00982938476633567</v>
      </c>
      <c r="K35" s="1"/>
    </row>
    <row r="36" customFormat="false" ht="12.8" hidden="false" customHeight="false" outlineLevel="0" collapsed="false">
      <c r="A36" s="10" t="s">
        <v>14</v>
      </c>
      <c r="B36" s="26" t="s">
        <v>65</v>
      </c>
      <c r="C36" s="11" t="n">
        <v>18279030</v>
      </c>
      <c r="D36" s="24" t="n">
        <v>195.84675</v>
      </c>
      <c r="E36" s="11" t="n">
        <v>18166914</v>
      </c>
      <c r="F36" s="25" t="n">
        <f aca="false">E36/C36</f>
        <v>0.993866414136855</v>
      </c>
      <c r="G36" s="11" t="n">
        <v>1432927</v>
      </c>
      <c r="H36" s="25" t="n">
        <f aca="false">G36/C36</f>
        <v>0.0783918512087348</v>
      </c>
      <c r="I36" s="11" t="n">
        <v>112116</v>
      </c>
      <c r="J36" s="25" t="n">
        <f aca="false">I36/C36</f>
        <v>0.00613358586314482</v>
      </c>
      <c r="K36" s="1"/>
    </row>
    <row r="37" customFormat="false" ht="12.8" hidden="false" customHeight="false" outlineLevel="0" collapsed="false">
      <c r="A37" s="10" t="s">
        <v>14</v>
      </c>
      <c r="B37" s="26" t="s">
        <v>18</v>
      </c>
      <c r="C37" s="11" t="n">
        <v>11939528</v>
      </c>
      <c r="D37" s="24" t="n">
        <v>127.923514285714</v>
      </c>
      <c r="E37" s="11" t="n">
        <v>11857342</v>
      </c>
      <c r="F37" s="25" t="n">
        <f aca="false">E37/C37</f>
        <v>0.993116478306345</v>
      </c>
      <c r="G37" s="11" t="n">
        <v>1233494</v>
      </c>
      <c r="H37" s="25" t="n">
        <f aca="false">G37/C37</f>
        <v>0.103311789209758</v>
      </c>
      <c r="I37" s="11" t="n">
        <v>82186</v>
      </c>
      <c r="J37" s="25" t="n">
        <f aca="false">I37/C37</f>
        <v>0.00688352169365489</v>
      </c>
      <c r="K37" s="1"/>
    </row>
    <row r="38" customFormat="false" ht="12.8" hidden="false" customHeight="false" outlineLevel="0" collapsed="false">
      <c r="A38" s="10" t="s">
        <v>14</v>
      </c>
      <c r="B38" s="26" t="s">
        <v>66</v>
      </c>
      <c r="C38" s="11" t="n">
        <v>11664704</v>
      </c>
      <c r="D38" s="24" t="n">
        <v>124.978971428571</v>
      </c>
      <c r="E38" s="11" t="n">
        <v>11515162</v>
      </c>
      <c r="F38" s="25" t="n">
        <f aca="false">E38/C38</f>
        <v>0.987179957588294</v>
      </c>
      <c r="G38" s="11" t="n">
        <v>1857066</v>
      </c>
      <c r="H38" s="25" t="n">
        <f aca="false">G38/C38</f>
        <v>0.159203868353625</v>
      </c>
      <c r="I38" s="11" t="n">
        <v>149542</v>
      </c>
      <c r="J38" s="25" t="n">
        <f aca="false">I38/C38</f>
        <v>0.0128200424117063</v>
      </c>
      <c r="K38" s="1"/>
    </row>
    <row r="39" customFormat="false" ht="12.8" hidden="false" customHeight="false" outlineLevel="0" collapsed="false">
      <c r="A39" s="10" t="s">
        <v>14</v>
      </c>
      <c r="B39" s="26" t="s">
        <v>67</v>
      </c>
      <c r="C39" s="11" t="n">
        <v>12034502</v>
      </c>
      <c r="D39" s="24" t="n">
        <v>128.941092857143</v>
      </c>
      <c r="E39" s="11" t="n">
        <v>11900836</v>
      </c>
      <c r="F39" s="25" t="n">
        <f aca="false">E39/C39</f>
        <v>0.988893100852865</v>
      </c>
      <c r="G39" s="11" t="n">
        <v>1572442</v>
      </c>
      <c r="H39" s="25" t="n">
        <f aca="false">G39/C39</f>
        <v>0.130661160719405</v>
      </c>
      <c r="I39" s="11" t="n">
        <v>133666</v>
      </c>
      <c r="J39" s="25" t="n">
        <f aca="false">I39/C39</f>
        <v>0.0111068991471355</v>
      </c>
      <c r="K39" s="1"/>
    </row>
    <row r="40" customFormat="false" ht="12.8" hidden="false" customHeight="false" outlineLevel="0" collapsed="false">
      <c r="A40" s="10" t="s">
        <v>14</v>
      </c>
      <c r="B40" s="26" t="s">
        <v>68</v>
      </c>
      <c r="C40" s="11" t="n">
        <v>14162268</v>
      </c>
      <c r="D40" s="24" t="n">
        <v>151.738585714286</v>
      </c>
      <c r="E40" s="11" t="n">
        <v>13995920</v>
      </c>
      <c r="F40" s="25" t="n">
        <f aca="false">E40/C40</f>
        <v>0.988254141215235</v>
      </c>
      <c r="G40" s="11" t="n">
        <v>2064433</v>
      </c>
      <c r="H40" s="25" t="n">
        <f aca="false">G40/C40</f>
        <v>0.145769943062792</v>
      </c>
      <c r="I40" s="11" t="n">
        <v>166348</v>
      </c>
      <c r="J40" s="25" t="n">
        <f aca="false">I40/C40</f>
        <v>0.0117458587847653</v>
      </c>
      <c r="K40" s="1"/>
    </row>
    <row r="41" customFormat="false" ht="12.8" hidden="false" customHeight="false" outlineLevel="0" collapsed="false">
      <c r="A41" s="10" t="s">
        <v>14</v>
      </c>
      <c r="B41" s="26" t="s">
        <v>69</v>
      </c>
      <c r="C41" s="11" t="n">
        <v>13024642</v>
      </c>
      <c r="D41" s="24" t="n">
        <v>139.549735714286</v>
      </c>
      <c r="E41" s="11" t="n">
        <v>12915310</v>
      </c>
      <c r="F41" s="25" t="n">
        <f aca="false">E41/C41</f>
        <v>0.991605757762862</v>
      </c>
      <c r="G41" s="11" t="n">
        <v>1783170</v>
      </c>
      <c r="H41" s="25" t="n">
        <f aca="false">G41/C41</f>
        <v>0.136907409815947</v>
      </c>
      <c r="I41" s="11" t="n">
        <v>109332</v>
      </c>
      <c r="J41" s="25" t="n">
        <f aca="false">I41/C41</f>
        <v>0.00839424223713788</v>
      </c>
      <c r="K41" s="1"/>
    </row>
    <row r="42" customFormat="false" ht="12.8" hidden="false" customHeight="false" outlineLevel="0" collapsed="false">
      <c r="A42" s="10" t="s">
        <v>14</v>
      </c>
      <c r="B42" s="26" t="s">
        <v>70</v>
      </c>
      <c r="C42" s="11" t="n">
        <v>13391400</v>
      </c>
      <c r="D42" s="24" t="n">
        <v>143.479285714286</v>
      </c>
      <c r="E42" s="11" t="n">
        <v>13230558</v>
      </c>
      <c r="F42" s="25" t="n">
        <f aca="false">E42/C42</f>
        <v>0.987989157220306</v>
      </c>
      <c r="G42" s="11" t="n">
        <v>1949332</v>
      </c>
      <c r="H42" s="25" t="n">
        <f aca="false">G42/C42</f>
        <v>0.145565960243141</v>
      </c>
      <c r="I42" s="11" t="n">
        <v>160842</v>
      </c>
      <c r="J42" s="25" t="n">
        <f aca="false">I42/C42</f>
        <v>0.0120108427796944</v>
      </c>
      <c r="K42" s="1"/>
    </row>
    <row r="43" customFormat="false" ht="12.8" hidden="false" customHeight="false" outlineLevel="0" collapsed="false">
      <c r="A43" s="10" t="s">
        <v>14</v>
      </c>
      <c r="B43" s="26" t="s">
        <v>71</v>
      </c>
      <c r="C43" s="11" t="n">
        <v>11047142</v>
      </c>
      <c r="D43" s="24" t="n">
        <v>118.362235714286</v>
      </c>
      <c r="E43" s="11" t="n">
        <v>10917516</v>
      </c>
      <c r="F43" s="25" t="n">
        <f aca="false">E43/C43</f>
        <v>0.988266105387258</v>
      </c>
      <c r="G43" s="11" t="n">
        <v>1684897</v>
      </c>
      <c r="H43" s="25" t="n">
        <f aca="false">G43/C43</f>
        <v>0.152518814368458</v>
      </c>
      <c r="I43" s="11" t="n">
        <v>129626</v>
      </c>
      <c r="J43" s="25" t="n">
        <f aca="false">I43/C43</f>
        <v>0.0117338946127424</v>
      </c>
      <c r="K43" s="1"/>
    </row>
    <row r="44" customFormat="false" ht="12.8" hidden="false" customHeight="false" outlineLevel="0" collapsed="false">
      <c r="A44" s="10" t="s">
        <v>14</v>
      </c>
      <c r="B44" s="26" t="s">
        <v>72</v>
      </c>
      <c r="C44" s="11" t="n">
        <v>12044630</v>
      </c>
      <c r="D44" s="24" t="n">
        <v>129.049607142857</v>
      </c>
      <c r="E44" s="11" t="n">
        <v>12029812</v>
      </c>
      <c r="F44" s="25" t="n">
        <f aca="false">E44/C44</f>
        <v>0.998769742200466</v>
      </c>
      <c r="G44" s="11" t="n">
        <v>1541553</v>
      </c>
      <c r="H44" s="25" t="n">
        <f aca="false">G44/C44</f>
        <v>0.127986745960648</v>
      </c>
      <c r="I44" s="11" t="n">
        <v>14818</v>
      </c>
      <c r="J44" s="25" t="n">
        <f aca="false">I44/C44</f>
        <v>0.0012302577995339</v>
      </c>
      <c r="K44" s="1"/>
    </row>
    <row r="45" customFormat="false" ht="12.8" hidden="false" customHeight="false" outlineLevel="0" collapsed="false">
      <c r="A45" s="10" t="s">
        <v>14</v>
      </c>
      <c r="B45" s="26" t="s">
        <v>73</v>
      </c>
      <c r="C45" s="11" t="n">
        <v>12796204</v>
      </c>
      <c r="D45" s="24" t="n">
        <v>137.102185714286</v>
      </c>
      <c r="E45" s="11" t="n">
        <v>12694036</v>
      </c>
      <c r="F45" s="25" t="n">
        <f aca="false">E45/C45</f>
        <v>0.992015757172987</v>
      </c>
      <c r="G45" s="11" t="n">
        <v>1012761</v>
      </c>
      <c r="H45" s="25" t="n">
        <f aca="false">G45/C45</f>
        <v>0.0791454246900096</v>
      </c>
      <c r="I45" s="11" t="n">
        <v>102168</v>
      </c>
      <c r="J45" s="25" t="n">
        <f aca="false">I45/C45</f>
        <v>0.00798424282701339</v>
      </c>
      <c r="K45" s="1"/>
    </row>
    <row r="46" customFormat="false" ht="12.8" hidden="false" customHeight="false" outlineLevel="0" collapsed="false">
      <c r="A46" s="10" t="s">
        <v>14</v>
      </c>
      <c r="B46" s="26" t="s">
        <v>74</v>
      </c>
      <c r="C46" s="11" t="n">
        <v>11477586</v>
      </c>
      <c r="D46" s="24" t="n">
        <v>122.974135714286</v>
      </c>
      <c r="E46" s="11" t="n">
        <v>11416524</v>
      </c>
      <c r="F46" s="25" t="n">
        <f aca="false">E46/C46</f>
        <v>0.994679891747272</v>
      </c>
      <c r="G46" s="11" t="n">
        <v>750486</v>
      </c>
      <c r="H46" s="25" t="n">
        <f aca="false">G46/C46</f>
        <v>0.0653870944639404</v>
      </c>
      <c r="I46" s="11" t="n">
        <v>61062</v>
      </c>
      <c r="J46" s="25" t="n">
        <f aca="false">I46/C46</f>
        <v>0.00532010825272841</v>
      </c>
      <c r="K46" s="1"/>
    </row>
    <row r="47" customFormat="false" ht="12.8" hidden="false" customHeight="false" outlineLevel="0" collapsed="false">
      <c r="A47" s="10" t="s">
        <v>14</v>
      </c>
      <c r="B47" s="26" t="s">
        <v>75</v>
      </c>
      <c r="C47" s="11" t="n">
        <v>13556602</v>
      </c>
      <c r="D47" s="24" t="n">
        <v>145.249307142857</v>
      </c>
      <c r="E47" s="11" t="n">
        <v>13415288</v>
      </c>
      <c r="F47" s="25" t="n">
        <f aca="false">E47/C47</f>
        <v>0.989576001419825</v>
      </c>
      <c r="G47" s="11" t="n">
        <v>1196819</v>
      </c>
      <c r="H47" s="25" t="n">
        <f aca="false">G47/C47</f>
        <v>0.088283111062787</v>
      </c>
      <c r="I47" s="11" t="n">
        <v>141314</v>
      </c>
      <c r="J47" s="25" t="n">
        <f aca="false">I47/C47</f>
        <v>0.0104239985801752</v>
      </c>
      <c r="K47" s="1"/>
    </row>
    <row r="48" customFormat="false" ht="12.8" hidden="false" customHeight="false" outlineLevel="0" collapsed="false">
      <c r="A48" s="10" t="s">
        <v>14</v>
      </c>
      <c r="B48" s="26" t="s">
        <v>76</v>
      </c>
      <c r="C48" s="11" t="n">
        <v>15150046</v>
      </c>
      <c r="D48" s="24" t="n">
        <v>162.321921428571</v>
      </c>
      <c r="E48" s="11" t="n">
        <v>15087416</v>
      </c>
      <c r="F48" s="25" t="n">
        <f aca="false">E48/C48</f>
        <v>0.995866019152681</v>
      </c>
      <c r="G48" s="11" t="n">
        <v>1758373</v>
      </c>
      <c r="H48" s="25" t="n">
        <f aca="false">G48/C48</f>
        <v>0.116063872017286</v>
      </c>
      <c r="I48" s="11" t="n">
        <v>62630</v>
      </c>
      <c r="J48" s="25" t="n">
        <f aca="false">I48/C48</f>
        <v>0.00413398084731888</v>
      </c>
      <c r="K48" s="1"/>
    </row>
    <row r="49" customFormat="false" ht="12.8" hidden="false" customHeight="false" outlineLevel="0" collapsed="false">
      <c r="A49" s="10" t="s">
        <v>14</v>
      </c>
      <c r="B49" s="26" t="s">
        <v>77</v>
      </c>
      <c r="C49" s="11" t="n">
        <v>14318638</v>
      </c>
      <c r="D49" s="24" t="n">
        <v>153.413978571429</v>
      </c>
      <c r="E49" s="11" t="n">
        <v>14223364</v>
      </c>
      <c r="F49" s="25" t="n">
        <f aca="false">E49/C49</f>
        <v>0.993346154850762</v>
      </c>
      <c r="G49" s="11" t="n">
        <v>1095395</v>
      </c>
      <c r="H49" s="25" t="n">
        <f aca="false">G49/C49</f>
        <v>0.0765013404207858</v>
      </c>
      <c r="I49" s="11" t="n">
        <v>95274</v>
      </c>
      <c r="J49" s="25" t="n">
        <f aca="false">I49/C49</f>
        <v>0.00665384514923836</v>
      </c>
      <c r="K49" s="1"/>
    </row>
    <row r="50" customFormat="false" ht="12.8" hidden="false" customHeight="false" outlineLevel="0" collapsed="false">
      <c r="A50" s="10" t="s">
        <v>14</v>
      </c>
      <c r="B50" s="26" t="s">
        <v>78</v>
      </c>
      <c r="C50" s="11" t="n">
        <v>11770784</v>
      </c>
      <c r="D50" s="24" t="n">
        <v>126.115542857143</v>
      </c>
      <c r="E50" s="11" t="n">
        <v>11539784</v>
      </c>
      <c r="F50" s="25" t="n">
        <f aca="false">E50/C50</f>
        <v>0.980375138988193</v>
      </c>
      <c r="G50" s="11" t="n">
        <v>553951</v>
      </c>
      <c r="H50" s="25" t="n">
        <f aca="false">G50/C50</f>
        <v>0.0470615211357204</v>
      </c>
      <c r="I50" s="11" t="n">
        <v>231000</v>
      </c>
      <c r="J50" s="25" t="n">
        <f aca="false">I50/C50</f>
        <v>0.0196248610118069</v>
      </c>
      <c r="K50" s="1"/>
    </row>
    <row r="51" customFormat="false" ht="12.8" hidden="false" customHeight="false" outlineLevel="0" collapsed="false">
      <c r="A51" s="10" t="s">
        <v>14</v>
      </c>
      <c r="B51" s="26" t="s">
        <v>79</v>
      </c>
      <c r="C51" s="11" t="n">
        <v>12225636</v>
      </c>
      <c r="D51" s="24" t="n">
        <v>130.988957142857</v>
      </c>
      <c r="E51" s="11" t="n">
        <v>12170644</v>
      </c>
      <c r="F51" s="25" t="n">
        <f aca="false">E51/C51</f>
        <v>0.995501910902631</v>
      </c>
      <c r="G51" s="11" t="n">
        <v>1054944</v>
      </c>
      <c r="H51" s="25" t="n">
        <f aca="false">G51/C51</f>
        <v>0.0862894985586026</v>
      </c>
      <c r="I51" s="11" t="n">
        <v>54992</v>
      </c>
      <c r="J51" s="25" t="n">
        <f aca="false">I51/C51</f>
        <v>0.00449808909736884</v>
      </c>
      <c r="K51" s="1"/>
    </row>
    <row r="52" customFormat="false" ht="12.8" hidden="false" customHeight="false" outlineLevel="0" collapsed="false">
      <c r="A52" s="10" t="s">
        <v>14</v>
      </c>
      <c r="B52" s="26" t="s">
        <v>80</v>
      </c>
      <c r="C52" s="11" t="n">
        <v>12259780</v>
      </c>
      <c r="D52" s="24" t="n">
        <v>131.354785714286</v>
      </c>
      <c r="E52" s="11" t="n">
        <v>12177566</v>
      </c>
      <c r="F52" s="25" t="n">
        <f aca="false">E52/C52</f>
        <v>0.993294006907139</v>
      </c>
      <c r="G52" s="11" t="n">
        <v>1181498</v>
      </c>
      <c r="H52" s="25" t="n">
        <f aca="false">G52/C52</f>
        <v>0.0963718761674353</v>
      </c>
      <c r="I52" s="11" t="n">
        <v>82214</v>
      </c>
      <c r="J52" s="25" t="n">
        <f aca="false">I52/C52</f>
        <v>0.00670599309286137</v>
      </c>
      <c r="K52" s="1"/>
    </row>
    <row r="53" customFormat="false" ht="12.8" hidden="false" customHeight="false" outlineLevel="0" collapsed="false">
      <c r="A53" s="10" t="s">
        <v>14</v>
      </c>
      <c r="B53" s="26" t="s">
        <v>81</v>
      </c>
      <c r="C53" s="11" t="n">
        <v>11816678</v>
      </c>
      <c r="D53" s="24" t="n">
        <v>126.607264285714</v>
      </c>
      <c r="E53" s="11" t="n">
        <v>11763688</v>
      </c>
      <c r="F53" s="25" t="n">
        <f aca="false">E53/C53</f>
        <v>0.995515660154233</v>
      </c>
      <c r="G53" s="11" t="n">
        <v>1214855</v>
      </c>
      <c r="H53" s="25" t="n">
        <f aca="false">G53/C53</f>
        <v>0.102808505063775</v>
      </c>
      <c r="I53" s="11" t="n">
        <v>52990</v>
      </c>
      <c r="J53" s="25" t="n">
        <f aca="false">I53/C53</f>
        <v>0.00448433984576714</v>
      </c>
      <c r="K53" s="1"/>
    </row>
    <row r="54" customFormat="false" ht="12.8" hidden="false" customHeight="false" outlineLevel="0" collapsed="false">
      <c r="A54" s="10" t="s">
        <v>14</v>
      </c>
      <c r="B54" s="26" t="s">
        <v>82</v>
      </c>
      <c r="C54" s="11" t="n">
        <v>15545510</v>
      </c>
      <c r="D54" s="24" t="n">
        <v>166.559035714286</v>
      </c>
      <c r="E54" s="11" t="n">
        <v>15533032</v>
      </c>
      <c r="F54" s="25" t="n">
        <f aca="false">E54/C54</f>
        <v>0.999197324500772</v>
      </c>
      <c r="G54" s="11" t="n">
        <v>1639122</v>
      </c>
      <c r="H54" s="25" t="n">
        <f aca="false">G54/C54</f>
        <v>0.105440220359448</v>
      </c>
      <c r="I54" s="11" t="n">
        <v>12478</v>
      </c>
      <c r="J54" s="25" t="n">
        <f aca="false">I54/C54</f>
        <v>0.000802675499227751</v>
      </c>
      <c r="K54" s="1"/>
    </row>
    <row r="55" customFormat="false" ht="12.8" hidden="false" customHeight="false" outlineLevel="0" collapsed="false">
      <c r="A55" s="10" t="s">
        <v>14</v>
      </c>
      <c r="B55" s="26" t="s">
        <v>83</v>
      </c>
      <c r="C55" s="11" t="n">
        <v>13344670</v>
      </c>
      <c r="D55" s="24" t="n">
        <v>142.978607142857</v>
      </c>
      <c r="E55" s="11" t="n">
        <v>13291400</v>
      </c>
      <c r="F55" s="25" t="n">
        <f aca="false">E55/C55</f>
        <v>0.9960081440755</v>
      </c>
      <c r="G55" s="11" t="n">
        <v>801774</v>
      </c>
      <c r="H55" s="25" t="n">
        <f aca="false">G55/C55</f>
        <v>0.060081965308996</v>
      </c>
      <c r="I55" s="11" t="n">
        <v>53270</v>
      </c>
      <c r="J55" s="25" t="n">
        <f aca="false">I55/C55</f>
        <v>0.00399185592450019</v>
      </c>
      <c r="K55" s="1"/>
    </row>
    <row r="56" customFormat="false" ht="12.8" hidden="false" customHeight="false" outlineLevel="0" collapsed="false">
      <c r="A56" s="10" t="s">
        <v>14</v>
      </c>
      <c r="B56" s="26" t="n">
        <v>5877</v>
      </c>
      <c r="C56" s="11" t="n">
        <v>13949882</v>
      </c>
      <c r="D56" s="24" t="n">
        <v>149.463021428571</v>
      </c>
      <c r="E56" s="11" t="n">
        <v>13826980</v>
      </c>
      <c r="F56" s="25" t="n">
        <f aca="false">E56/C56</f>
        <v>0.99118974626452</v>
      </c>
      <c r="G56" s="11" t="n">
        <v>814214</v>
      </c>
      <c r="H56" s="25" t="n">
        <f aca="false">G56/C56</f>
        <v>0.0583670886965209</v>
      </c>
      <c r="I56" s="11" t="n">
        <v>122902</v>
      </c>
      <c r="J56" s="25" t="n">
        <f aca="false">I56/C56</f>
        <v>0.00881025373547963</v>
      </c>
      <c r="K56" s="1"/>
    </row>
    <row r="57" customFormat="false" ht="12.8" hidden="false" customHeight="false" outlineLevel="0" collapsed="false">
      <c r="A57" s="10" t="s">
        <v>14</v>
      </c>
      <c r="B57" s="26" t="n">
        <v>5879</v>
      </c>
      <c r="C57" s="11" t="n">
        <v>14350654</v>
      </c>
      <c r="D57" s="24" t="n">
        <v>153.757007142857</v>
      </c>
      <c r="E57" s="11" t="n">
        <v>14269620</v>
      </c>
      <c r="F57" s="25" t="n">
        <f aca="false">E57/C57</f>
        <v>0.99435328870726</v>
      </c>
      <c r="G57" s="11" t="n">
        <v>866710</v>
      </c>
      <c r="H57" s="25" t="n">
        <f aca="false">G57/C57</f>
        <v>0.0603951569036505</v>
      </c>
      <c r="I57" s="11" t="n">
        <v>81034</v>
      </c>
      <c r="J57" s="25" t="n">
        <f aca="false">I57/C57</f>
        <v>0.00564671129273969</v>
      </c>
      <c r="K57" s="1"/>
    </row>
    <row r="58" customFormat="false" ht="12.8" hidden="false" customHeight="false" outlineLevel="0" collapsed="false">
      <c r="A58" s="10" t="s">
        <v>14</v>
      </c>
      <c r="B58" s="26" t="s">
        <v>84</v>
      </c>
      <c r="C58" s="11" t="n">
        <v>12654732</v>
      </c>
      <c r="D58" s="24" t="n">
        <v>135.586414285714</v>
      </c>
      <c r="E58" s="11" t="n">
        <v>12569186</v>
      </c>
      <c r="F58" s="25" t="n">
        <f aca="false">E58/C58</f>
        <v>0.993239999077025</v>
      </c>
      <c r="G58" s="11" t="n">
        <v>1226673</v>
      </c>
      <c r="H58" s="25" t="n">
        <f aca="false">G58/C58</f>
        <v>0.0969339374393705</v>
      </c>
      <c r="I58" s="11" t="n">
        <v>85546</v>
      </c>
      <c r="J58" s="25" t="n">
        <f aca="false">I58/C58</f>
        <v>0.0067600009229749</v>
      </c>
      <c r="K58" s="1"/>
    </row>
    <row r="59" customFormat="false" ht="12.8" hidden="false" customHeight="false" outlineLevel="0" collapsed="false">
      <c r="A59" s="10" t="s">
        <v>14</v>
      </c>
      <c r="B59" s="26" t="n">
        <v>1689</v>
      </c>
      <c r="C59" s="11" t="n">
        <v>13473258</v>
      </c>
      <c r="D59" s="24" t="n">
        <v>144.356335714286</v>
      </c>
      <c r="E59" s="11" t="n">
        <v>13349432</v>
      </c>
      <c r="F59" s="25" t="n">
        <f aca="false">E59/C59</f>
        <v>0.990809498341084</v>
      </c>
      <c r="G59" s="11" t="n">
        <v>926138</v>
      </c>
      <c r="H59" s="25" t="n">
        <f aca="false">G59/C59</f>
        <v>0.0687389790947371</v>
      </c>
      <c r="I59" s="11" t="n">
        <v>123826</v>
      </c>
      <c r="J59" s="25" t="n">
        <f aca="false">I59/C59</f>
        <v>0.00919050165891576</v>
      </c>
      <c r="K59" s="1"/>
    </row>
    <row r="60" customFormat="false" ht="12.8" hidden="false" customHeight="false" outlineLevel="0" collapsed="false">
      <c r="A60" s="10" t="s">
        <v>14</v>
      </c>
      <c r="B60" s="26" t="s">
        <v>85</v>
      </c>
      <c r="C60" s="11" t="n">
        <v>16222286</v>
      </c>
      <c r="D60" s="24" t="n">
        <v>173.810207142857</v>
      </c>
      <c r="E60" s="11" t="n">
        <v>16120784</v>
      </c>
      <c r="F60" s="25" t="n">
        <f aca="false">E60/C60</f>
        <v>0.993743051996494</v>
      </c>
      <c r="G60" s="11" t="n">
        <v>1319897</v>
      </c>
      <c r="H60" s="25" t="n">
        <f aca="false">G60/C60</f>
        <v>0.0813631938186764</v>
      </c>
      <c r="I60" s="11" t="n">
        <v>101502</v>
      </c>
      <c r="J60" s="25" t="n">
        <f aca="false">I60/C60</f>
        <v>0.0062569480035058</v>
      </c>
      <c r="K60" s="1"/>
    </row>
    <row r="61" customFormat="false" ht="12.8" hidden="false" customHeight="false" outlineLevel="0" collapsed="false">
      <c r="A61" s="10" t="s">
        <v>14</v>
      </c>
      <c r="B61" s="26" t="s">
        <v>86</v>
      </c>
      <c r="C61" s="11" t="n">
        <v>15870782</v>
      </c>
      <c r="D61" s="24" t="n">
        <v>170.044092857143</v>
      </c>
      <c r="E61" s="11" t="n">
        <v>15699682</v>
      </c>
      <c r="F61" s="25" t="n">
        <f aca="false">E61/C61</f>
        <v>0.989219182772468</v>
      </c>
      <c r="G61" s="11" t="n">
        <v>1701968</v>
      </c>
      <c r="H61" s="25" t="n">
        <f aca="false">G61/C61</f>
        <v>0.107239076184148</v>
      </c>
      <c r="I61" s="11" t="n">
        <v>171100</v>
      </c>
      <c r="J61" s="25" t="n">
        <f aca="false">I61/C61</f>
        <v>0.0107808172275317</v>
      </c>
      <c r="K61" s="1"/>
    </row>
    <row r="62" customFormat="false" ht="12.8" hidden="false" customHeight="false" outlineLevel="0" collapsed="false">
      <c r="A62" s="10" t="s">
        <v>14</v>
      </c>
      <c r="B62" s="11" t="s">
        <v>87</v>
      </c>
      <c r="C62" s="11" t="n">
        <v>19160896</v>
      </c>
      <c r="D62" s="24" t="n">
        <v>205.295314285714</v>
      </c>
      <c r="E62" s="11" t="n">
        <v>18994324</v>
      </c>
      <c r="F62" s="25" t="n">
        <f aca="false">E62/C62</f>
        <v>0.991306669583719</v>
      </c>
      <c r="G62" s="11" t="n">
        <v>1638969</v>
      </c>
      <c r="H62" s="25" t="n">
        <f aca="false">G62/C62</f>
        <v>0.0855371794721917</v>
      </c>
      <c r="I62" s="11" t="n">
        <v>166572</v>
      </c>
      <c r="J62" s="25" t="n">
        <f aca="false">I62/C62</f>
        <v>0.00869333041628116</v>
      </c>
      <c r="K62" s="1"/>
    </row>
    <row r="63" customFormat="false" ht="12.8" hidden="false" customHeight="false" outlineLevel="0" collapsed="false">
      <c r="A63" s="10" t="s">
        <v>14</v>
      </c>
      <c r="B63" s="11" t="s">
        <v>88</v>
      </c>
      <c r="C63" s="11" t="n">
        <v>16248818</v>
      </c>
      <c r="D63" s="24" t="n">
        <v>174.094478571429</v>
      </c>
      <c r="E63" s="11" t="n">
        <v>16162496</v>
      </c>
      <c r="F63" s="25" t="n">
        <f aca="false">E63/C63</f>
        <v>0.994687490499309</v>
      </c>
      <c r="G63" s="11" t="n">
        <v>1322249</v>
      </c>
      <c r="H63" s="25" t="n">
        <f aca="false">G63/C63</f>
        <v>0.0813750883295019</v>
      </c>
      <c r="I63" s="11" t="n">
        <v>86322</v>
      </c>
      <c r="J63" s="25" t="n">
        <f aca="false">I63/C63</f>
        <v>0.00531250950069107</v>
      </c>
      <c r="K63" s="1"/>
    </row>
    <row r="64" customFormat="false" ht="12.8" hidden="false" customHeight="false" outlineLevel="0" collapsed="false">
      <c r="A64" s="10" t="s">
        <v>14</v>
      </c>
      <c r="B64" s="11" t="s">
        <v>89</v>
      </c>
      <c r="C64" s="11" t="n">
        <v>22166570</v>
      </c>
      <c r="D64" s="24" t="n">
        <v>237.498964285714</v>
      </c>
      <c r="E64" s="11" t="n">
        <v>22043718</v>
      </c>
      <c r="F64" s="25" t="n">
        <f aca="false">E64/C64</f>
        <v>0.9944577803422</v>
      </c>
      <c r="G64" s="11" t="n">
        <v>1704720</v>
      </c>
      <c r="H64" s="25" t="n">
        <f aca="false">G64/C64</f>
        <v>0.0769049970293104</v>
      </c>
      <c r="I64" s="11" t="n">
        <v>122852</v>
      </c>
      <c r="J64" s="25" t="n">
        <f aca="false">I64/C64</f>
        <v>0.00554221965780001</v>
      </c>
      <c r="K64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>Frédéric BIGEY</cp:lastModifiedBy>
  <dcterms:modified xsi:type="dcterms:W3CDTF">2026-05-22T14:58:33Z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