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dv19\Documents\Science\Publications\Papers\Whundo basalt-boninite\For Submission - Nat Comm\Final Final Revisions\"/>
    </mc:Choice>
  </mc:AlternateContent>
  <xr:revisionPtr revIDLastSave="0" documentId="13_ncr:1_{83F94778-8330-4B4E-B2F8-69B2AEA2F250}" xr6:coauthVersionLast="47" xr6:coauthVersionMax="47" xr10:uidLastSave="{00000000-0000-0000-0000-000000000000}"/>
  <bookViews>
    <workbookView xWindow="-110" yWindow="-110" windowWidth="25820" windowHeight="15500" xr2:uid="{53D02513-E2FB-4488-BDE9-F076A2BD8E02}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3" i="1" l="1"/>
  <c r="Y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Y23" i="1"/>
  <c r="AN23" i="1"/>
  <c r="AM23" i="1"/>
  <c r="AL23" i="1"/>
  <c r="AK23" i="1"/>
  <c r="AJ23" i="1"/>
  <c r="AI23" i="1"/>
  <c r="AH23" i="1"/>
  <c r="AG23" i="1"/>
  <c r="AF23" i="1"/>
  <c r="AE23" i="1"/>
  <c r="AD23" i="1"/>
  <c r="AB23" i="1"/>
  <c r="AA23" i="1"/>
  <c r="Z23" i="1"/>
  <c r="AH8" i="1"/>
  <c r="AI8" i="1"/>
  <c r="AJ8" i="1"/>
  <c r="AK8" i="1"/>
  <c r="AL8" i="1"/>
  <c r="AM8" i="1"/>
  <c r="AN8" i="1"/>
  <c r="Z8" i="1" l="1"/>
  <c r="Y8" i="1" l="1"/>
  <c r="AA8" i="1" l="1"/>
  <c r="AB8" i="1"/>
  <c r="AC8" i="1"/>
  <c r="AD8" i="1"/>
  <c r="AF8" i="1"/>
  <c r="AE8" i="1"/>
  <c r="AG8" i="1"/>
  <c r="Z28" i="1"/>
  <c r="AA28" i="1"/>
  <c r="AB28" i="1"/>
  <c r="AC28" i="1"/>
  <c r="AD28" i="1"/>
  <c r="AF28" i="1"/>
  <c r="AE28" i="1"/>
  <c r="AG28" i="1"/>
  <c r="AH28" i="1"/>
  <c r="AI28" i="1"/>
  <c r="AJ28" i="1"/>
  <c r="AK28" i="1"/>
  <c r="AL28" i="1"/>
  <c r="AM28" i="1"/>
  <c r="AN28" i="1"/>
  <c r="Y28" i="1"/>
  <c r="Z15" i="1"/>
  <c r="AA15" i="1"/>
  <c r="AB15" i="1"/>
  <c r="AC15" i="1"/>
  <c r="AD15" i="1"/>
  <c r="AF15" i="1"/>
  <c r="AE15" i="1"/>
  <c r="AG15" i="1"/>
  <c r="AH15" i="1"/>
  <c r="AI15" i="1"/>
  <c r="AJ15" i="1"/>
  <c r="AK15" i="1"/>
  <c r="AL15" i="1"/>
  <c r="AM15" i="1"/>
  <c r="AN15" i="1"/>
  <c r="Y15" i="1"/>
</calcChain>
</file>

<file path=xl/sharedStrings.xml><?xml version="1.0" encoding="utf-8"?>
<sst xmlns="http://schemas.openxmlformats.org/spreadsheetml/2006/main" count="135" uniqueCount="105">
  <si>
    <t>Sample</t>
  </si>
  <si>
    <t>Type</t>
  </si>
  <si>
    <t>Formation</t>
  </si>
  <si>
    <t>Lava</t>
  </si>
  <si>
    <t>Boninite</t>
  </si>
  <si>
    <t>Nallana</t>
  </si>
  <si>
    <t>Dripduction-modified mantle wedge</t>
  </si>
  <si>
    <t>Unmodified mantle wedge</t>
  </si>
  <si>
    <t>Basalt</t>
  </si>
  <si>
    <t>Bradley</t>
  </si>
  <si>
    <t>Th (ppm)</t>
  </si>
  <si>
    <t>U (ppm)</t>
  </si>
  <si>
    <t>Nb (ppm)</t>
  </si>
  <si>
    <t>Ta (ppm)</t>
  </si>
  <si>
    <t>La (ppm)</t>
  </si>
  <si>
    <t>Ce (ppm)</t>
  </si>
  <si>
    <t>Sr (ppm)</t>
  </si>
  <si>
    <t>Nd (ppm)</t>
  </si>
  <si>
    <t>Zr (ppm)</t>
  </si>
  <si>
    <t>Hf (ppm)</t>
  </si>
  <si>
    <t>Sm (ppm)</t>
  </si>
  <si>
    <t>Eu (ppm)</t>
  </si>
  <si>
    <t>Y (ppm)</t>
  </si>
  <si>
    <t>Er (ppm)</t>
  </si>
  <si>
    <t>Yb (ppm)</t>
  </si>
  <si>
    <t>Lu (ppm)</t>
  </si>
  <si>
    <t>Unit</t>
  </si>
  <si>
    <t>Geochemical group</t>
  </si>
  <si>
    <t>Dripduction contribution</t>
  </si>
  <si>
    <t>-0.149 Ol, 0.949 Cpx, 0.195 Opx, 0.005 Spl (modified from Kinzler, 1997)</t>
  </si>
  <si>
    <t>-0.162 Ol, 0.65 Cpx, 0.508 Opx, 0.005 Spl (modified from Gaetani and Grove, 1998)</t>
  </si>
  <si>
    <t>Hydrous critical fractional melting in spinel stability field</t>
  </si>
  <si>
    <t>Anhydrous critical fractional melting in spinel stability field</t>
  </si>
  <si>
    <t>MgO (wt.%)</t>
  </si>
  <si>
    <t>-</t>
  </si>
  <si>
    <t>Tholeiitic</t>
  </si>
  <si>
    <t>l-boninite</t>
  </si>
  <si>
    <t>Calc-alkaline</t>
  </si>
  <si>
    <t>Fractional crystallization corrected MgO (wt.%)</t>
  </si>
  <si>
    <t>Hydrous critical fractional melting in the spinel stability field</t>
  </si>
  <si>
    <t>% Fractional crystallization</t>
  </si>
  <si>
    <t>-0.162 Ol, 0.65 Cpx, 0.508 Opx, 0.005 Spl (F=0 to Cpx out; modified from Gaetani and Grove, 1998)</t>
  </si>
  <si>
    <r>
      <t xml:space="preserve">0.426 Ol, 0.569 Opx, 0.005 Spl (Cpx out to F=0.18; Shervais </t>
    </r>
    <r>
      <rPr>
        <i/>
        <sz val="11"/>
        <color rgb="FF000000"/>
        <rFont val="Calibri"/>
        <family val="2"/>
        <scheme val="minor"/>
      </rPr>
      <t>et al.</t>
    </r>
    <r>
      <rPr>
        <sz val="11"/>
        <color rgb="FF000000"/>
        <rFont val="Calibri"/>
        <family val="2"/>
        <scheme val="minor"/>
      </rPr>
      <t>, 2021)</t>
    </r>
  </si>
  <si>
    <r>
      <t>Isobaric crystallization at 5 kbar, 4 wt.% H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indexed="8"/>
        <rFont val="Calibri"/>
        <family val="2"/>
        <scheme val="minor"/>
      </rPr>
      <t>O, FMQ+0.1</t>
    </r>
  </si>
  <si>
    <r>
      <t>Isobaric crystallization at 6 kbar, 0.75 wt.% H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indexed="8"/>
        <rFont val="Calibri"/>
        <family val="2"/>
        <scheme val="minor"/>
      </rPr>
      <t>O, FMQ-1.5</t>
    </r>
  </si>
  <si>
    <t>Unmodified mantle wedge mixture</t>
  </si>
  <si>
    <t>F stage 1</t>
  </si>
  <si>
    <t>Stage 2 melt modes</t>
  </si>
  <si>
    <t>Mineralogy stage 2</t>
  </si>
  <si>
    <t>Lithology stage 1</t>
  </si>
  <si>
    <t>F stage 2</t>
  </si>
  <si>
    <t>Stage 2 melting type</t>
  </si>
  <si>
    <t>Proportion</t>
  </si>
  <si>
    <t>Component</t>
  </si>
  <si>
    <t>Harzburgitic residue of deep hot melting</t>
  </si>
  <si>
    <t>Primitive mantle model of Walter (2013)</t>
  </si>
  <si>
    <t>Slightly depleted mantle (average of calc-akaline and tholeiitic unmodified mantle)</t>
  </si>
  <si>
    <t>Stage 1 starting P (GPa)</t>
  </si>
  <si>
    <t>Stage 1 starting T (°C)</t>
  </si>
  <si>
    <t>Stage 1 final P (GPa)</t>
  </si>
  <si>
    <t>Stage 1 final T (°C)</t>
  </si>
  <si>
    <t xml:space="preserve">Stage 1 conditions </t>
  </si>
  <si>
    <t>Sample information</t>
  </si>
  <si>
    <t>PRIMACALC2 fractional crystallization correction</t>
  </si>
  <si>
    <t xml:space="preserve">Fractional crystallization conditions </t>
  </si>
  <si>
    <t>Stage 1 melting parameters (MAGEMin)</t>
  </si>
  <si>
    <t>Stage 2 melting parameters (analogue modelling)</t>
  </si>
  <si>
    <t>Trace element compositions</t>
  </si>
  <si>
    <t>Melt connectivity threshold</t>
  </si>
  <si>
    <r>
      <t xml:space="preserve">1.7 vol.% </t>
    </r>
    <r>
      <rPr>
        <sz val="11"/>
        <color indexed="8"/>
        <rFont val="Calibri"/>
        <family val="2"/>
      </rPr>
      <t>≈ 2.0 wt.%</t>
    </r>
  </si>
  <si>
    <r>
      <t xml:space="preserve">3.5 vol.% </t>
    </r>
    <r>
      <rPr>
        <sz val="11"/>
        <color indexed="8"/>
        <rFont val="Calibri"/>
        <family val="2"/>
      </rPr>
      <t>≈ 4.0 wt.% (harzburgite production)</t>
    </r>
  </si>
  <si>
    <t>1.7 vol.% ≈ 2.0 wt.%</t>
  </si>
  <si>
    <t>Spinel lherzolite: 61.446% Ol, 14.21% Cpx, 21.756% Opx, 0.588% Spl, 2% retained melt</t>
  </si>
  <si>
    <t xml:space="preserve">Mixing of harzburgite with 20% average of calc alkaline and tholeiitic unmodified mantle </t>
  </si>
  <si>
    <t>0.36185 (harzburgite production)</t>
  </si>
  <si>
    <t>2.135 (harzburgite production)</t>
  </si>
  <si>
    <t>2.119</t>
  </si>
  <si>
    <t>2.089</t>
  </si>
  <si>
    <t>2.421</t>
  </si>
  <si>
    <t>6.100 (harzburgite production)</t>
  </si>
  <si>
    <r>
      <t>Anhydrous critical fractional melting along 1,605°C T</t>
    </r>
    <r>
      <rPr>
        <vertAlign val="subscript"/>
        <sz val="11"/>
        <color rgb="FF000000"/>
        <rFont val="Calibri"/>
        <family val="2"/>
        <scheme val="minor"/>
      </rPr>
      <t>p</t>
    </r>
    <r>
      <rPr>
        <sz val="11"/>
        <color indexed="8"/>
        <rFont val="Calibri"/>
        <family val="2"/>
        <scheme val="minor"/>
      </rPr>
      <t xml:space="preserve"> adiabat to produce harzburgite</t>
    </r>
  </si>
  <si>
    <r>
      <t>Anhydrous critical fractional melting along 1,400</t>
    </r>
    <r>
      <rPr>
        <sz val="11"/>
        <color indexed="8"/>
        <rFont val="Calibri"/>
        <family val="2"/>
      </rPr>
      <t>°C T</t>
    </r>
    <r>
      <rPr>
        <vertAlign val="subscript"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>adiabat</t>
    </r>
  </si>
  <si>
    <t>Spinel lherzolite: 61.446% Ol, 14.210% Cpx, 21.756% Opx, 0.588% Spl, 2% retained melt</t>
  </si>
  <si>
    <t>Cpx-poor spinel harzburgite: 61.152% Ol, 2.74% Cpx, 32.438% Opx, 1.666% Spl, 2% retained melt</t>
  </si>
  <si>
    <t>0.34162 (harzburgite production)</t>
  </si>
  <si>
    <t>6.300 (harzburgite production)</t>
  </si>
  <si>
    <t>3.531 (harzburgite production)</t>
  </si>
  <si>
    <t>Harzburgitic residual solids of deep hot melting</t>
  </si>
  <si>
    <t>Model</t>
  </si>
  <si>
    <t>Main</t>
  </si>
  <si>
    <t>Alternative</t>
  </si>
  <si>
    <t>Lithology</t>
  </si>
  <si>
    <t>1734.100 (harzburgite production)</t>
  </si>
  <si>
    <t>1657.453 (harzburgite production)</t>
  </si>
  <si>
    <t>1691.036 (harzburgite production)</t>
  </si>
  <si>
    <t>1743 (harzburgite production)</t>
  </si>
  <si>
    <r>
      <t>Anhydrous critical fractional melting along 1,610°C T</t>
    </r>
    <r>
      <rPr>
        <vertAlign val="subscript"/>
        <sz val="11"/>
        <color rgb="FF000000"/>
        <rFont val="Calibri"/>
        <family val="2"/>
        <scheme val="minor"/>
      </rPr>
      <t>p</t>
    </r>
    <r>
      <rPr>
        <sz val="11"/>
        <color indexed="8"/>
        <rFont val="Calibri"/>
        <family val="2"/>
        <scheme val="minor"/>
      </rPr>
      <t xml:space="preserve"> adiabat to produce harzburgitic solids (no trapped melt in residue)</t>
    </r>
  </si>
  <si>
    <t>Tholeiitic melt metasomatic contribution</t>
  </si>
  <si>
    <t>Additional dripduction contribution</t>
  </si>
  <si>
    <t>Harzburgitic residual solids re-enriched by primary tholeiitic melt</t>
  </si>
  <si>
    <t>Primary tholeiitic melt (174474 corrected)</t>
  </si>
  <si>
    <t>Fractional crystallization-corrected primary melt</t>
  </si>
  <si>
    <t>Metasomatism of harzburgitic solids by 3.9% primary tholeiitic melt</t>
  </si>
  <si>
    <t>Cpx-poor spinel harzburgite: 63.406% Ol, 2.009% Cpx, 31.164% Opx, 1.441% Spl, 2% retained melt</t>
  </si>
  <si>
    <t>Supplementary Data 3: Trace element composition and parameters of modelled modified-, calculated pre-dripduction mantle wedge and metasomatic agent mass balance contributions.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</si>
</sst>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000"/>
    <numFmt numFmtId="165" formatCode="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color indexed="8"/>
      <name val="Calibri"/>
      <family val="2"/>
    </font>
    <font>
      <vertAlign val="subscript"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indexed="8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/>
      <right style="thick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dashDotDot">
        <color indexed="64"/>
      </top>
      <bottom style="dotted">
        <color indexed="64"/>
      </bottom>
      <diagonal/>
    </border>
    <border>
      <left/>
      <right/>
      <top style="dashDotDot">
        <color indexed="64"/>
      </top>
      <bottom style="dotted">
        <color indexed="64"/>
      </bottom>
      <diagonal/>
    </border>
    <border>
      <left/>
      <right/>
      <top style="slantDashDot">
        <color indexed="64"/>
      </top>
      <bottom/>
      <diagonal/>
    </border>
    <border>
      <left style="medium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slantDashDot">
        <color indexed="64"/>
      </bottom>
      <diagonal/>
    </border>
    <border>
      <left/>
      <right/>
      <top style="double">
        <color indexed="64"/>
      </top>
      <bottom style="slantDashDot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0" fontId="0" fillId="2" borderId="0" xfId="0" applyNumberForma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164" fontId="0" fillId="0" borderId="3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0" xfId="0" applyFill="1"/>
    <xf numFmtId="0" fontId="15" fillId="0" borderId="28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10" fontId="7" fillId="0" borderId="10" xfId="1" applyNumberFormat="1" applyFont="1" applyBorder="1" applyAlignment="1">
      <alignment horizontal="center" vertical="center"/>
    </xf>
    <xf numFmtId="10" fontId="7" fillId="0" borderId="60" xfId="1" applyNumberFormat="1" applyFont="1" applyBorder="1" applyAlignment="1">
      <alignment horizontal="center" vertical="center"/>
    </xf>
    <xf numFmtId="10" fontId="7" fillId="0" borderId="62" xfId="1" applyNumberFormat="1" applyFont="1" applyBorder="1" applyAlignment="1">
      <alignment horizontal="center" vertical="center"/>
    </xf>
    <xf numFmtId="10" fontId="7" fillId="0" borderId="0" xfId="1" applyNumberFormat="1" applyFont="1" applyBorder="1" applyAlignment="1">
      <alignment horizontal="center" vertical="center"/>
    </xf>
    <xf numFmtId="10" fontId="7" fillId="0" borderId="9" xfId="1" applyNumberFormat="1" applyFont="1" applyBorder="1" applyAlignment="1">
      <alignment horizontal="center" vertical="center"/>
    </xf>
    <xf numFmtId="10" fontId="7" fillId="0" borderId="14" xfId="1" applyNumberFormat="1" applyFont="1" applyBorder="1" applyAlignment="1">
      <alignment horizontal="center" vertical="center"/>
    </xf>
    <xf numFmtId="10" fontId="7" fillId="0" borderId="18" xfId="1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49" fontId="0" fillId="0" borderId="49" xfId="0" applyNumberFormat="1" applyBorder="1" applyAlignment="1">
      <alignment horizontal="center" vertical="center" wrapText="1"/>
    </xf>
    <xf numFmtId="49" fontId="0" fillId="0" borderId="60" xfId="0" applyNumberForma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65" fontId="0" fillId="0" borderId="0" xfId="2" applyNumberFormat="1" applyFont="1" applyBorder="1" applyAlignment="1">
      <alignment horizontal="center" vertical="center" wrapText="1"/>
    </xf>
    <xf numFmtId="165" fontId="0" fillId="0" borderId="14" xfId="2" applyNumberFormat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165" fontId="0" fillId="0" borderId="49" xfId="2" applyNumberFormat="1" applyFont="1" applyBorder="1" applyAlignment="1">
      <alignment horizontal="center" vertical="center" wrapText="1"/>
    </xf>
    <xf numFmtId="165" fontId="0" fillId="0" borderId="1" xfId="2" applyNumberFormat="1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28</xdr:row>
      <xdr:rowOff>107950</xdr:rowOff>
    </xdr:from>
    <xdr:to>
      <xdr:col>10</xdr:col>
      <xdr:colOff>450850</xdr:colOff>
      <xdr:row>39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428874A-0546-73D6-942F-BBB6AF91DBB3}"/>
            </a:ext>
          </a:extLst>
        </xdr:cNvPr>
        <xdr:cNvSpPr txBox="1"/>
      </xdr:nvSpPr>
      <xdr:spPr>
        <a:xfrm>
          <a:off x="19050" y="6343650"/>
          <a:ext cx="11404600" cy="2000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G. A. Gaetani, T. L. Grove, The influence of water on melting of mantle peridotite.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Contrib. to Mineral. Petrol.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323–346 (1998).</a:t>
          </a:r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R. J. Kinzler, Melting of mantle peridotite at pressures approaching the spinel to garnet transition: Application to mid-ocean ridge basalt petrogenesis.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J. Geophys. Res. Solid Earth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102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853–874 (1997).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J. W. Shervais,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 al.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Magmatic Response to Subduction Initiation, Part II: Boninites and Related Rocks of the Izu‐Bonin Arc From IODP Expedition 352.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Geochemistry, Geophys. Geosystems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1–34 (2021).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M. J. Walter, “Melt Extraction and Compositional Variability in Mantle Lithosphere” in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Treatise on Geochemistry: Second Edition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2nd Ed., (Elsevier Ltd., 2013), pp. 393–419.</a:t>
          </a:r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EA4BF-9292-4E18-B955-B7E19512383D}">
  <sheetPr codeName="Sheet1"/>
  <dimension ref="A1:IN74"/>
  <sheetViews>
    <sheetView tabSelected="1" workbookViewId="0">
      <pane xSplit="7" ySplit="3" topLeftCell="H9" activePane="bottomRight" state="frozen"/>
      <selection pane="topRight" activeCell="H1" sqref="H1"/>
      <selection pane="bottomLeft" activeCell="A4" sqref="A4"/>
      <selection pane="bottomRight"/>
    </sheetView>
  </sheetViews>
  <sheetFormatPr defaultRowHeight="14.5" x14ac:dyDescent="0.35"/>
  <cols>
    <col min="1" max="1" width="7.6328125" style="1" customWidth="1"/>
    <col min="2" max="2" width="12.7265625" style="1" customWidth="1"/>
    <col min="3" max="3" width="9.81640625" style="1" customWidth="1"/>
    <col min="4" max="4" width="6.08984375" style="1" customWidth="1"/>
    <col min="5" max="5" width="11.08984375" style="1" customWidth="1"/>
    <col min="6" max="6" width="12" style="1" bestFit="1" customWidth="1"/>
    <col min="7" max="7" width="10.36328125" style="1" customWidth="1"/>
    <col min="8" max="8" width="27.90625" style="1" customWidth="1"/>
    <col min="9" max="9" width="15.6328125" style="1" customWidth="1"/>
    <col min="10" max="10" width="27.08984375" style="1" customWidth="1"/>
    <col min="11" max="11" width="8.7265625" style="1"/>
    <col min="12" max="12" width="24.6328125" style="1" customWidth="1"/>
    <col min="13" max="13" width="40.54296875" style="1" customWidth="1"/>
    <col min="14" max="14" width="27.6328125" style="1" customWidth="1"/>
    <col min="15" max="15" width="14.81640625" style="1" customWidth="1"/>
    <col min="16" max="16" width="29.90625" style="1" customWidth="1"/>
    <col min="17" max="17" width="18.26953125" style="1" customWidth="1"/>
    <col min="18" max="18" width="15.54296875" style="1" customWidth="1"/>
    <col min="19" max="19" width="16.26953125" style="1" customWidth="1"/>
    <col min="20" max="21" width="13.7265625" style="1" customWidth="1"/>
    <col min="22" max="22" width="20.7265625" style="6" customWidth="1"/>
    <col min="23" max="23" width="54.08984375" style="1" customWidth="1"/>
    <col min="24" max="24" width="12.6328125" style="1" customWidth="1"/>
    <col min="25" max="26" width="11.90625" style="1" bestFit="1" customWidth="1"/>
    <col min="27" max="27" width="9.36328125" style="1" bestFit="1" customWidth="1"/>
    <col min="28" max="28" width="11.90625" style="1" bestFit="1" customWidth="1"/>
    <col min="29" max="40" width="9.36328125" style="1" bestFit="1" customWidth="1"/>
    <col min="41" max="16384" width="8.7265625" style="1"/>
  </cols>
  <sheetData>
    <row r="1" spans="1:248" ht="15" thickBot="1" x14ac:dyDescent="0.4">
      <c r="A1" s="5" t="s">
        <v>104</v>
      </c>
      <c r="B1" s="4"/>
      <c r="C1" s="4"/>
      <c r="D1" s="4"/>
      <c r="E1" s="4"/>
      <c r="F1" s="4"/>
      <c r="G1" s="4"/>
      <c r="H1" s="4"/>
      <c r="I1" s="4"/>
      <c r="J1" s="4"/>
      <c r="K1" s="4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</row>
    <row r="2" spans="1:248" s="14" customFormat="1" ht="18" thickTop="1" thickBot="1" x14ac:dyDescent="0.4">
      <c r="A2" s="111" t="s">
        <v>62</v>
      </c>
      <c r="B2" s="97"/>
      <c r="C2" s="97"/>
      <c r="D2" s="97"/>
      <c r="E2" s="97"/>
      <c r="F2" s="97"/>
      <c r="G2" s="49" t="s">
        <v>88</v>
      </c>
      <c r="H2" s="96" t="s">
        <v>63</v>
      </c>
      <c r="I2" s="97"/>
      <c r="J2" s="112"/>
      <c r="K2" s="113" t="s">
        <v>66</v>
      </c>
      <c r="L2" s="97"/>
      <c r="M2" s="97"/>
      <c r="N2" s="97"/>
      <c r="O2" s="96" t="s">
        <v>65</v>
      </c>
      <c r="P2" s="97"/>
      <c r="Q2" s="97"/>
      <c r="R2" s="97"/>
      <c r="S2" s="97"/>
      <c r="T2" s="97"/>
      <c r="U2" s="97"/>
      <c r="V2" s="98"/>
      <c r="W2" s="114" t="s">
        <v>67</v>
      </c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115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</row>
    <row r="3" spans="1:248" ht="37" customHeight="1" thickBot="1" x14ac:dyDescent="0.4">
      <c r="A3" s="22" t="s">
        <v>0</v>
      </c>
      <c r="B3" s="26" t="s">
        <v>27</v>
      </c>
      <c r="C3" s="23" t="s">
        <v>91</v>
      </c>
      <c r="D3" s="23" t="s">
        <v>26</v>
      </c>
      <c r="E3" s="23" t="s">
        <v>2</v>
      </c>
      <c r="F3" s="24" t="s">
        <v>33</v>
      </c>
      <c r="G3" s="50"/>
      <c r="H3" s="25" t="s">
        <v>64</v>
      </c>
      <c r="I3" s="26" t="s">
        <v>40</v>
      </c>
      <c r="J3" s="25" t="s">
        <v>38</v>
      </c>
      <c r="K3" s="27" t="s">
        <v>50</v>
      </c>
      <c r="L3" s="23" t="s">
        <v>51</v>
      </c>
      <c r="M3" s="23" t="s">
        <v>47</v>
      </c>
      <c r="N3" s="23" t="s">
        <v>48</v>
      </c>
      <c r="O3" s="27" t="s">
        <v>46</v>
      </c>
      <c r="P3" s="23" t="s">
        <v>61</v>
      </c>
      <c r="Q3" s="26" t="s">
        <v>68</v>
      </c>
      <c r="R3" s="26" t="s">
        <v>57</v>
      </c>
      <c r="S3" s="26" t="s">
        <v>58</v>
      </c>
      <c r="T3" s="26" t="s">
        <v>59</v>
      </c>
      <c r="U3" s="26" t="s">
        <v>60</v>
      </c>
      <c r="V3" s="28" t="s">
        <v>49</v>
      </c>
      <c r="W3" s="118" t="s">
        <v>1</v>
      </c>
      <c r="X3" s="119"/>
      <c r="Y3" s="23" t="s">
        <v>10</v>
      </c>
      <c r="Z3" s="23" t="s">
        <v>11</v>
      </c>
      <c r="AA3" s="23" t="s">
        <v>12</v>
      </c>
      <c r="AB3" s="23" t="s">
        <v>13</v>
      </c>
      <c r="AC3" s="23" t="s">
        <v>14</v>
      </c>
      <c r="AD3" s="23" t="s">
        <v>15</v>
      </c>
      <c r="AE3" s="23" t="s">
        <v>17</v>
      </c>
      <c r="AF3" s="23" t="s">
        <v>16</v>
      </c>
      <c r="AG3" s="23" t="s">
        <v>18</v>
      </c>
      <c r="AH3" s="23" t="s">
        <v>19</v>
      </c>
      <c r="AI3" s="23" t="s">
        <v>20</v>
      </c>
      <c r="AJ3" s="23" t="s">
        <v>21</v>
      </c>
      <c r="AK3" s="23" t="s">
        <v>22</v>
      </c>
      <c r="AL3" s="23" t="s">
        <v>23</v>
      </c>
      <c r="AM3" s="23" t="s">
        <v>24</v>
      </c>
      <c r="AN3" s="29" t="s">
        <v>25</v>
      </c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</row>
    <row r="4" spans="1:248" x14ac:dyDescent="0.35">
      <c r="A4" s="120">
        <v>174474</v>
      </c>
      <c r="B4" s="66" t="s">
        <v>35</v>
      </c>
      <c r="C4" s="66" t="s">
        <v>8</v>
      </c>
      <c r="D4" s="66">
        <v>10</v>
      </c>
      <c r="E4" s="66" t="s">
        <v>9</v>
      </c>
      <c r="F4" s="66">
        <v>6.62</v>
      </c>
      <c r="G4" s="88" t="s">
        <v>89</v>
      </c>
      <c r="H4" s="78" t="s">
        <v>44</v>
      </c>
      <c r="I4" s="66">
        <v>23</v>
      </c>
      <c r="J4" s="123">
        <v>13.4343</v>
      </c>
      <c r="K4" s="94">
        <v>0.125</v>
      </c>
      <c r="L4" s="78" t="s">
        <v>32</v>
      </c>
      <c r="M4" s="91" t="s">
        <v>29</v>
      </c>
      <c r="N4" s="78" t="s">
        <v>72</v>
      </c>
      <c r="O4" s="94">
        <v>7.1775802087551993E-2</v>
      </c>
      <c r="P4" s="78" t="s">
        <v>81</v>
      </c>
      <c r="Q4" s="66" t="s">
        <v>69</v>
      </c>
      <c r="R4" s="91" t="s">
        <v>78</v>
      </c>
      <c r="S4" s="116">
        <v>1451.3040000000001</v>
      </c>
      <c r="T4" s="91" t="s">
        <v>77</v>
      </c>
      <c r="U4" s="116">
        <v>1444.6759999999999</v>
      </c>
      <c r="V4" s="104" t="s">
        <v>55</v>
      </c>
      <c r="W4" s="65" t="s">
        <v>3</v>
      </c>
      <c r="X4" s="66"/>
      <c r="Y4" s="30">
        <v>0.5</v>
      </c>
      <c r="Z4" s="30">
        <v>0.11</v>
      </c>
      <c r="AA4" s="30">
        <v>3.44</v>
      </c>
      <c r="AB4" s="30">
        <v>0.26</v>
      </c>
      <c r="AC4" s="30">
        <v>5.04</v>
      </c>
      <c r="AD4" s="30">
        <v>12.5</v>
      </c>
      <c r="AE4" s="30">
        <v>9.52</v>
      </c>
      <c r="AF4" s="30">
        <v>192</v>
      </c>
      <c r="AG4" s="30">
        <v>72.5</v>
      </c>
      <c r="AH4" s="30">
        <v>2.0499999999999998</v>
      </c>
      <c r="AI4" s="30">
        <v>3</v>
      </c>
      <c r="AJ4" s="30">
        <v>0.94</v>
      </c>
      <c r="AK4" s="30">
        <v>21.8</v>
      </c>
      <c r="AL4" s="30">
        <v>2.57</v>
      </c>
      <c r="AM4" s="30">
        <v>2.44</v>
      </c>
      <c r="AN4" s="31">
        <v>0.37</v>
      </c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</row>
    <row r="5" spans="1:248" x14ac:dyDescent="0.35">
      <c r="A5" s="121"/>
      <c r="B5" s="74"/>
      <c r="C5" s="74"/>
      <c r="D5" s="74"/>
      <c r="E5" s="74"/>
      <c r="F5" s="74"/>
      <c r="G5" s="47"/>
      <c r="H5" s="67"/>
      <c r="I5" s="74"/>
      <c r="J5" s="124"/>
      <c r="K5" s="80"/>
      <c r="L5" s="67"/>
      <c r="M5" s="83"/>
      <c r="N5" s="67"/>
      <c r="O5" s="80"/>
      <c r="P5" s="67"/>
      <c r="Q5" s="74"/>
      <c r="R5" s="83"/>
      <c r="S5" s="102"/>
      <c r="T5" s="83"/>
      <c r="U5" s="102"/>
      <c r="V5" s="105"/>
      <c r="W5" s="73" t="s">
        <v>101</v>
      </c>
      <c r="X5" s="74"/>
      <c r="Y5" s="1">
        <v>0.39408556060101391</v>
      </c>
      <c r="Z5" s="1">
        <v>8.6715366593614077E-2</v>
      </c>
      <c r="AA5" s="1">
        <v>2.7105415811744438</v>
      </c>
      <c r="AB5" s="1">
        <v>0.20486651485620805</v>
      </c>
      <c r="AC5" s="1">
        <v>3.9885234271371335</v>
      </c>
      <c r="AD5" s="1">
        <v>9.9011672121148031</v>
      </c>
      <c r="AE5" s="1">
        <v>7.5664271884907848</v>
      </c>
      <c r="AF5" s="1">
        <v>152.12483598800594</v>
      </c>
      <c r="AG5" s="1">
        <v>57.514921686012165</v>
      </c>
      <c r="AH5" s="1">
        <v>1.6350979012675972</v>
      </c>
      <c r="AI5" s="1">
        <v>2.3927915615513644</v>
      </c>
      <c r="AJ5" s="1">
        <v>0.75140634140316143</v>
      </c>
      <c r="AK5" s="1">
        <v>17.495270123555169</v>
      </c>
      <c r="AL5" s="1">
        <v>2.0643612936047071</v>
      </c>
      <c r="AM5" s="1">
        <v>1.9596249581650815</v>
      </c>
      <c r="AN5" s="2">
        <v>0.29622720773664862</v>
      </c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</row>
    <row r="6" spans="1:248" x14ac:dyDescent="0.35">
      <c r="A6" s="121"/>
      <c r="B6" s="74"/>
      <c r="C6" s="74"/>
      <c r="D6" s="74"/>
      <c r="E6" s="74"/>
      <c r="F6" s="74"/>
      <c r="G6" s="47"/>
      <c r="H6" s="67"/>
      <c r="I6" s="74"/>
      <c r="J6" s="124"/>
      <c r="K6" s="80"/>
      <c r="L6" s="67"/>
      <c r="M6" s="83"/>
      <c r="N6" s="67"/>
      <c r="O6" s="80"/>
      <c r="P6" s="67"/>
      <c r="Q6" s="74"/>
      <c r="R6" s="83"/>
      <c r="S6" s="102"/>
      <c r="T6" s="83"/>
      <c r="U6" s="102"/>
      <c r="V6" s="105"/>
      <c r="W6" s="73" t="s">
        <v>6</v>
      </c>
      <c r="X6" s="74"/>
      <c r="Y6" s="1">
        <v>4.9397322591404592E-2</v>
      </c>
      <c r="Z6" s="1">
        <v>1.0873216572351897E-2</v>
      </c>
      <c r="AA6" s="1">
        <v>0.33989409398289816</v>
      </c>
      <c r="AB6" s="1">
        <v>2.5730293571601722E-2</v>
      </c>
      <c r="AC6" s="1">
        <v>0.50199869493944527</v>
      </c>
      <c r="AD6" s="1">
        <v>1.2562050191431047</v>
      </c>
      <c r="AE6" s="1">
        <v>0.98336366129584629</v>
      </c>
      <c r="AF6" s="1">
        <v>19.189806756358024</v>
      </c>
      <c r="AG6" s="1">
        <v>7.4347031125317864</v>
      </c>
      <c r="AH6" s="1">
        <v>0.23949962200499283</v>
      </c>
      <c r="AI6" s="1">
        <v>0.33069663507920904</v>
      </c>
      <c r="AJ6" s="1">
        <v>0.10338924065242806</v>
      </c>
      <c r="AK6" s="1">
        <v>2.9051298630771285</v>
      </c>
      <c r="AL6" s="1">
        <v>0.34421838052791953</v>
      </c>
      <c r="AM6" s="1">
        <v>0.3579345926318982</v>
      </c>
      <c r="AN6" s="2">
        <v>5.410109040748641E-2</v>
      </c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</row>
    <row r="7" spans="1:248" ht="15" thickBot="1" x14ac:dyDescent="0.4">
      <c r="A7" s="121"/>
      <c r="B7" s="74"/>
      <c r="C7" s="74"/>
      <c r="D7" s="74"/>
      <c r="E7" s="74"/>
      <c r="F7" s="74"/>
      <c r="G7" s="47"/>
      <c r="H7" s="67"/>
      <c r="I7" s="74"/>
      <c r="J7" s="124"/>
      <c r="K7" s="80"/>
      <c r="L7" s="67"/>
      <c r="M7" s="83"/>
      <c r="N7" s="67"/>
      <c r="O7" s="80"/>
      <c r="P7" s="67"/>
      <c r="Q7" s="74"/>
      <c r="R7" s="83"/>
      <c r="S7" s="102"/>
      <c r="T7" s="83"/>
      <c r="U7" s="102"/>
      <c r="V7" s="105"/>
      <c r="W7" s="71" t="s">
        <v>7</v>
      </c>
      <c r="X7" s="72"/>
      <c r="Y7" s="19">
        <v>9.9863407420500774E-3</v>
      </c>
      <c r="Z7" s="19">
        <v>2.7158212709929913E-3</v>
      </c>
      <c r="AA7" s="19">
        <v>6.9603022656588021E-2</v>
      </c>
      <c r="AB7" s="19">
        <v>5.8986700465582329E-3</v>
      </c>
      <c r="AC7" s="19">
        <v>0.18329691672800572</v>
      </c>
      <c r="AD7" s="19">
        <v>0.56668174198743504</v>
      </c>
      <c r="AE7" s="19">
        <v>0.59869550659900583</v>
      </c>
      <c r="AF7" s="19">
        <v>5.814734209779215</v>
      </c>
      <c r="AG7" s="19">
        <v>2.6355847114389959</v>
      </c>
      <c r="AH7" s="19">
        <v>0.10903829700674356</v>
      </c>
      <c r="AI7" s="19">
        <v>0.2396319836720685</v>
      </c>
      <c r="AJ7" s="19">
        <v>9.8505437605237778E-2</v>
      </c>
      <c r="AK7" s="19">
        <v>2.9085024396614716</v>
      </c>
      <c r="AL7" s="19">
        <v>0.34172355556610068</v>
      </c>
      <c r="AM7" s="19">
        <v>0.36057808054192025</v>
      </c>
      <c r="AN7" s="34">
        <v>5.4130935962074675E-2</v>
      </c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</row>
    <row r="8" spans="1:248" s="3" customFormat="1" ht="15.5" thickTop="1" thickBot="1" x14ac:dyDescent="0.4">
      <c r="A8" s="122"/>
      <c r="B8" s="82"/>
      <c r="C8" s="82"/>
      <c r="D8" s="82"/>
      <c r="E8" s="82"/>
      <c r="F8" s="82"/>
      <c r="G8" s="90"/>
      <c r="H8" s="68"/>
      <c r="I8" s="82"/>
      <c r="J8" s="125"/>
      <c r="K8" s="87"/>
      <c r="L8" s="68"/>
      <c r="M8" s="84"/>
      <c r="N8" s="68"/>
      <c r="O8" s="87"/>
      <c r="P8" s="68"/>
      <c r="Q8" s="82"/>
      <c r="R8" s="84"/>
      <c r="S8" s="117"/>
      <c r="T8" s="84"/>
      <c r="U8" s="117"/>
      <c r="V8" s="107"/>
      <c r="W8" s="61" t="s">
        <v>28</v>
      </c>
      <c r="X8" s="62"/>
      <c r="Y8" s="39">
        <f t="shared" ref="Y8:AN8" si="0">(Y6-Y7)/Y6</f>
        <v>0.79783639642469695</v>
      </c>
      <c r="Z8" s="39">
        <f t="shared" si="0"/>
        <v>0.75022834752517442</v>
      </c>
      <c r="AA8" s="39">
        <f t="shared" si="0"/>
        <v>0.79522144135846584</v>
      </c>
      <c r="AB8" s="39">
        <f t="shared" si="0"/>
        <v>0.77074999046771309</v>
      </c>
      <c r="AC8" s="39">
        <f t="shared" si="0"/>
        <v>0.63486575049738658</v>
      </c>
      <c r="AD8" s="39">
        <f t="shared" si="0"/>
        <v>0.54889390397915638</v>
      </c>
      <c r="AE8" s="39">
        <f t="shared" si="0"/>
        <v>0.39117588928386537</v>
      </c>
      <c r="AF8" s="39">
        <f t="shared" si="0"/>
        <v>0.69698839161823978</v>
      </c>
      <c r="AG8" s="39">
        <f t="shared" si="0"/>
        <v>0.64550235946926959</v>
      </c>
      <c r="AH8" s="39">
        <f t="shared" si="0"/>
        <v>0.54472455491194705</v>
      </c>
      <c r="AI8" s="39">
        <f t="shared" si="0"/>
        <v>0.27537217421437798</v>
      </c>
      <c r="AJ8" s="39">
        <f t="shared" si="0"/>
        <v>4.7237053066368474E-2</v>
      </c>
      <c r="AK8" s="39">
        <f t="shared" si="0"/>
        <v>-1.1609038987230814E-3</v>
      </c>
      <c r="AL8" s="39">
        <f t="shared" si="0"/>
        <v>7.2477970467253947E-3</v>
      </c>
      <c r="AM8" s="39">
        <f t="shared" si="0"/>
        <v>-7.3853937686895613E-3</v>
      </c>
      <c r="AN8" s="40">
        <f t="shared" si="0"/>
        <v>-5.5166271813506353E-4</v>
      </c>
      <c r="AO8" s="9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</row>
    <row r="9" spans="1:248" x14ac:dyDescent="0.35">
      <c r="A9" s="120">
        <v>180232</v>
      </c>
      <c r="B9" s="66" t="s">
        <v>36</v>
      </c>
      <c r="C9" s="66" t="s">
        <v>4</v>
      </c>
      <c r="D9" s="66">
        <v>3</v>
      </c>
      <c r="E9" s="66" t="s">
        <v>5</v>
      </c>
      <c r="F9" s="66">
        <v>10</v>
      </c>
      <c r="G9" s="88" t="s">
        <v>89</v>
      </c>
      <c r="H9" s="94" t="s">
        <v>34</v>
      </c>
      <c r="I9" s="66" t="s">
        <v>34</v>
      </c>
      <c r="J9" s="66" t="s">
        <v>34</v>
      </c>
      <c r="K9" s="94">
        <v>0.18</v>
      </c>
      <c r="L9" s="78" t="s">
        <v>39</v>
      </c>
      <c r="M9" s="91" t="s">
        <v>41</v>
      </c>
      <c r="N9" s="78" t="s">
        <v>103</v>
      </c>
      <c r="O9" s="109" t="s">
        <v>74</v>
      </c>
      <c r="P9" s="78" t="s">
        <v>80</v>
      </c>
      <c r="Q9" s="78" t="s">
        <v>70</v>
      </c>
      <c r="R9" s="78" t="s">
        <v>79</v>
      </c>
      <c r="S9" s="78" t="s">
        <v>92</v>
      </c>
      <c r="T9" s="78" t="s">
        <v>75</v>
      </c>
      <c r="U9" s="78" t="s">
        <v>93</v>
      </c>
      <c r="V9" s="104" t="s">
        <v>55</v>
      </c>
      <c r="W9" s="65" t="s">
        <v>3</v>
      </c>
      <c r="X9" s="66"/>
      <c r="Y9" s="30">
        <v>0.16</v>
      </c>
      <c r="Z9" s="30">
        <v>0.05</v>
      </c>
      <c r="AA9" s="30">
        <v>0.65</v>
      </c>
      <c r="AB9" s="30">
        <v>0.05</v>
      </c>
      <c r="AC9" s="30">
        <v>1.54</v>
      </c>
      <c r="AD9" s="30">
        <v>3.46</v>
      </c>
      <c r="AE9" s="30">
        <v>2.12</v>
      </c>
      <c r="AF9" s="30">
        <v>56.5</v>
      </c>
      <c r="AG9" s="30">
        <v>12.5</v>
      </c>
      <c r="AH9" s="30">
        <v>0.36</v>
      </c>
      <c r="AI9" s="30">
        <v>0.59</v>
      </c>
      <c r="AJ9" s="30">
        <v>0.22</v>
      </c>
      <c r="AK9" s="30">
        <v>4.82</v>
      </c>
      <c r="AL9" s="30">
        <v>0.59</v>
      </c>
      <c r="AM9" s="30">
        <v>0.76</v>
      </c>
      <c r="AN9" s="31">
        <v>0.14000000000000001</v>
      </c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</row>
    <row r="10" spans="1:248" x14ac:dyDescent="0.35">
      <c r="A10" s="121"/>
      <c r="B10" s="74"/>
      <c r="C10" s="74"/>
      <c r="D10" s="74"/>
      <c r="E10" s="74"/>
      <c r="F10" s="74"/>
      <c r="G10" s="47"/>
      <c r="H10" s="80"/>
      <c r="I10" s="74"/>
      <c r="J10" s="74"/>
      <c r="K10" s="80"/>
      <c r="L10" s="67"/>
      <c r="M10" s="83"/>
      <c r="N10" s="67"/>
      <c r="O10" s="85"/>
      <c r="P10" s="67"/>
      <c r="Q10" s="67"/>
      <c r="R10" s="67"/>
      <c r="S10" s="67"/>
      <c r="T10" s="67"/>
      <c r="U10" s="67"/>
      <c r="V10" s="105"/>
      <c r="W10" s="55" t="s">
        <v>6</v>
      </c>
      <c r="X10" s="56"/>
      <c r="Y10" s="21">
        <v>2.8639999999999877E-2</v>
      </c>
      <c r="Z10" s="21">
        <v>8.9399999999999966E-3</v>
      </c>
      <c r="AA10" s="21">
        <v>0.11624000000000229</v>
      </c>
      <c r="AB10" s="21">
        <v>9.9399999999999905E-3</v>
      </c>
      <c r="AC10" s="21">
        <v>0.30664000000000025</v>
      </c>
      <c r="AD10" s="21">
        <v>0.68764000000000058</v>
      </c>
      <c r="AE10" s="21">
        <v>0.42064000000000035</v>
      </c>
      <c r="AF10" s="21">
        <v>11.216639999999806</v>
      </c>
      <c r="AG10" s="21">
        <v>2.4766399999998385</v>
      </c>
      <c r="AH10" s="21">
        <v>7.4640000000000054E-2</v>
      </c>
      <c r="AI10" s="21">
        <v>0.11764000000000009</v>
      </c>
      <c r="AJ10" s="21">
        <v>4.3540000000000342E-2</v>
      </c>
      <c r="AK10" s="21">
        <v>0.97064000000000084</v>
      </c>
      <c r="AL10" s="21">
        <v>0.12034000000000133</v>
      </c>
      <c r="AM10" s="21">
        <v>0.16163999999999665</v>
      </c>
      <c r="AN10" s="20">
        <v>3.0269999999999478E-2</v>
      </c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</row>
    <row r="11" spans="1:248" ht="21.5" customHeight="1" x14ac:dyDescent="0.35">
      <c r="A11" s="121"/>
      <c r="B11" s="74"/>
      <c r="C11" s="74"/>
      <c r="D11" s="74"/>
      <c r="E11" s="74"/>
      <c r="F11" s="74"/>
      <c r="G11" s="47"/>
      <c r="H11" s="80"/>
      <c r="I11" s="74"/>
      <c r="J11" s="74"/>
      <c r="K11" s="80"/>
      <c r="L11" s="67"/>
      <c r="M11" s="83"/>
      <c r="N11" s="67"/>
      <c r="O11" s="85"/>
      <c r="P11" s="67"/>
      <c r="Q11" s="67"/>
      <c r="R11" s="67"/>
      <c r="S11" s="67"/>
      <c r="T11" s="67"/>
      <c r="U11" s="67"/>
      <c r="V11" s="105"/>
      <c r="W11" s="36" t="s">
        <v>53</v>
      </c>
      <c r="X11" s="37" t="s">
        <v>52</v>
      </c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2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</row>
    <row r="12" spans="1:248" ht="28" customHeight="1" x14ac:dyDescent="0.35">
      <c r="A12" s="121"/>
      <c r="B12" s="74"/>
      <c r="C12" s="74"/>
      <c r="D12" s="74"/>
      <c r="E12" s="74"/>
      <c r="F12" s="74"/>
      <c r="G12" s="47"/>
      <c r="H12" s="80"/>
      <c r="I12" s="74"/>
      <c r="J12" s="74"/>
      <c r="K12" s="80"/>
      <c r="L12" s="67"/>
      <c r="M12" s="83" t="s">
        <v>42</v>
      </c>
      <c r="N12" s="67"/>
      <c r="O12" s="85"/>
      <c r="P12" s="67" t="s">
        <v>73</v>
      </c>
      <c r="Q12" s="67"/>
      <c r="R12" s="67"/>
      <c r="S12" s="67"/>
      <c r="T12" s="67"/>
      <c r="U12" s="67"/>
      <c r="V12" s="105"/>
      <c r="W12" s="7" t="s">
        <v>56</v>
      </c>
      <c r="X12" s="1">
        <v>0.2</v>
      </c>
      <c r="Y12" s="1">
        <v>1.1632991501734254E-2</v>
      </c>
      <c r="Z12" s="1">
        <v>3.1622918668665614E-3</v>
      </c>
      <c r="AA12" s="1">
        <v>8.1112118057799026E-2</v>
      </c>
      <c r="AB12" s="1">
        <v>6.8075294753584172E-3</v>
      </c>
      <c r="AC12" s="1">
        <v>0.20417546051058405</v>
      </c>
      <c r="AD12" s="1">
        <v>0.62269407732452287</v>
      </c>
      <c r="AE12" s="1">
        <v>0.64132550411108169</v>
      </c>
      <c r="AF12" s="1">
        <v>6.4452051003711146</v>
      </c>
      <c r="AG12" s="1">
        <v>2.9052130423817717</v>
      </c>
      <c r="AH12" s="1">
        <v>0.11737190747540313</v>
      </c>
      <c r="AI12" s="1">
        <v>0.25218391098325416</v>
      </c>
      <c r="AJ12" s="1">
        <v>0.10303555436171923</v>
      </c>
      <c r="AK12" s="1">
        <v>2.9962347181800948</v>
      </c>
      <c r="AL12" s="1">
        <v>0.35093557160106226</v>
      </c>
      <c r="AM12" s="1">
        <v>0.3691631922139621</v>
      </c>
      <c r="AN12" s="2">
        <v>5.5361823843446289E-2</v>
      </c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</row>
    <row r="13" spans="1:248" ht="15" customHeight="1" x14ac:dyDescent="0.35">
      <c r="A13" s="121"/>
      <c r="B13" s="74"/>
      <c r="C13" s="74"/>
      <c r="D13" s="74"/>
      <c r="E13" s="74"/>
      <c r="F13" s="74"/>
      <c r="G13" s="47"/>
      <c r="H13" s="80"/>
      <c r="I13" s="74"/>
      <c r="J13" s="74"/>
      <c r="K13" s="80"/>
      <c r="L13" s="67"/>
      <c r="M13" s="83"/>
      <c r="N13" s="67"/>
      <c r="O13" s="85"/>
      <c r="P13" s="67"/>
      <c r="Q13" s="67"/>
      <c r="R13" s="67"/>
      <c r="S13" s="67"/>
      <c r="T13" s="67"/>
      <c r="U13" s="67"/>
      <c r="V13" s="105"/>
      <c r="W13" s="15" t="s">
        <v>54</v>
      </c>
      <c r="X13" s="16">
        <v>0.8</v>
      </c>
      <c r="Y13" s="17">
        <v>5.5009597977533072E-5</v>
      </c>
      <c r="Z13" s="17">
        <v>2.6035584748917057E-5</v>
      </c>
      <c r="AA13" s="17">
        <v>3.5897496939265271E-4</v>
      </c>
      <c r="AB13" s="17">
        <v>2.9963486766018176E-5</v>
      </c>
      <c r="AC13" s="17">
        <v>4.3698593075908811E-4</v>
      </c>
      <c r="AD13" s="17">
        <v>1.3535731705714925E-3</v>
      </c>
      <c r="AE13" s="17">
        <v>2.263941972498431E-3</v>
      </c>
      <c r="AF13" s="17">
        <v>3.2683221006996881E-2</v>
      </c>
      <c r="AG13" s="17">
        <v>5.7046362906331589E-2</v>
      </c>
      <c r="AH13" s="17">
        <v>3.5128305734049726E-3</v>
      </c>
      <c r="AI13" s="17">
        <v>2.5869251316389826E-3</v>
      </c>
      <c r="AJ13" s="17">
        <v>1.9131721107535672E-3</v>
      </c>
      <c r="AK13" s="17">
        <v>0.4061080382386163</v>
      </c>
      <c r="AL13" s="17">
        <v>7.4551352042694946E-2</v>
      </c>
      <c r="AM13" s="17">
        <v>0.12113731444288948</v>
      </c>
      <c r="AN13" s="18">
        <v>2.1001695508414756E-2</v>
      </c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pans="1:248" customFormat="1" ht="15" thickBot="1" x14ac:dyDescent="0.4">
      <c r="A14" s="121"/>
      <c r="B14" s="74"/>
      <c r="C14" s="74"/>
      <c r="D14" s="74"/>
      <c r="E14" s="74"/>
      <c r="F14" s="74"/>
      <c r="G14" s="47"/>
      <c r="H14" s="80"/>
      <c r="I14" s="74"/>
      <c r="J14" s="74"/>
      <c r="K14" s="80"/>
      <c r="L14" s="67"/>
      <c r="M14" s="83"/>
      <c r="N14" s="67"/>
      <c r="O14" s="85"/>
      <c r="P14" s="67"/>
      <c r="Q14" s="67"/>
      <c r="R14" s="67"/>
      <c r="S14" s="67"/>
      <c r="T14" s="67"/>
      <c r="U14" s="67"/>
      <c r="V14" s="105"/>
      <c r="W14" s="57" t="s">
        <v>45</v>
      </c>
      <c r="X14" s="58"/>
      <c r="Y14" s="32">
        <v>2.3706059787288766E-3</v>
      </c>
      <c r="Z14" s="32">
        <v>6.5328684117244571E-4</v>
      </c>
      <c r="AA14" s="32">
        <v>1.6509603587073925E-2</v>
      </c>
      <c r="AB14" s="32">
        <v>1.3854766844844976E-3</v>
      </c>
      <c r="AC14" s="32">
        <v>4.1184680846724067E-2</v>
      </c>
      <c r="AD14" s="32">
        <v>0.12562167400136173</v>
      </c>
      <c r="AE14" s="32">
        <v>0.13007625440021506</v>
      </c>
      <c r="AF14" s="32">
        <v>1.3151875968798201</v>
      </c>
      <c r="AG14" s="32">
        <v>0.62667969880141949</v>
      </c>
      <c r="AH14" s="32">
        <v>2.62846459538046E-2</v>
      </c>
      <c r="AI14" s="32">
        <v>5.2506322301962005E-2</v>
      </c>
      <c r="AJ14" s="32">
        <v>2.2137648560946695E-2</v>
      </c>
      <c r="AK14" s="32">
        <v>0.92413337422691189</v>
      </c>
      <c r="AL14" s="32">
        <v>0.1298281959543684</v>
      </c>
      <c r="AM14" s="32">
        <v>0.17074248999710401</v>
      </c>
      <c r="AN14" s="33">
        <v>2.787372117542106E-2</v>
      </c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</row>
    <row r="15" spans="1:248" ht="15.5" thickTop="1" thickBot="1" x14ac:dyDescent="0.4">
      <c r="A15" s="121"/>
      <c r="B15" s="74"/>
      <c r="C15" s="74"/>
      <c r="D15" s="74"/>
      <c r="E15" s="74"/>
      <c r="F15" s="74"/>
      <c r="G15" s="89"/>
      <c r="H15" s="95"/>
      <c r="I15" s="93"/>
      <c r="J15" s="93"/>
      <c r="K15" s="95"/>
      <c r="L15" s="79"/>
      <c r="M15" s="92"/>
      <c r="N15" s="79"/>
      <c r="O15" s="110"/>
      <c r="P15" s="79"/>
      <c r="Q15" s="79"/>
      <c r="R15" s="79"/>
      <c r="S15" s="79"/>
      <c r="T15" s="79"/>
      <c r="U15" s="79"/>
      <c r="V15" s="106"/>
      <c r="W15" s="63" t="s">
        <v>28</v>
      </c>
      <c r="X15" s="64"/>
      <c r="Y15" s="41">
        <f t="shared" ref="Y15:AN15" si="1">(Y10-Y14)/Y10</f>
        <v>0.91722744487678465</v>
      </c>
      <c r="Z15" s="41">
        <f t="shared" si="1"/>
        <v>0.92692540926482714</v>
      </c>
      <c r="AA15" s="41">
        <f t="shared" si="1"/>
        <v>0.85796968696598752</v>
      </c>
      <c r="AB15" s="41">
        <f t="shared" si="1"/>
        <v>0.86061602771785728</v>
      </c>
      <c r="AC15" s="41">
        <f t="shared" si="1"/>
        <v>0.86569044858229838</v>
      </c>
      <c r="AD15" s="41">
        <f t="shared" si="1"/>
        <v>0.81731476644557965</v>
      </c>
      <c r="AE15" s="41">
        <f t="shared" si="1"/>
        <v>0.69076584632889171</v>
      </c>
      <c r="AF15" s="41">
        <f t="shared" si="1"/>
        <v>0.88274674083505911</v>
      </c>
      <c r="AG15" s="41">
        <f t="shared" si="1"/>
        <v>0.74696374975714663</v>
      </c>
      <c r="AH15" s="41">
        <f t="shared" si="1"/>
        <v>0.64784772301976712</v>
      </c>
      <c r="AI15" s="41">
        <f t="shared" si="1"/>
        <v>0.55366948060215948</v>
      </c>
      <c r="AJ15" s="41">
        <f t="shared" si="1"/>
        <v>0.49155607347389707</v>
      </c>
      <c r="AK15" s="41">
        <f t="shared" si="1"/>
        <v>4.7913362083871376E-2</v>
      </c>
      <c r="AL15" s="41">
        <f t="shared" si="1"/>
        <v>-7.8844905720184127E-2</v>
      </c>
      <c r="AM15" s="41">
        <f t="shared" si="1"/>
        <v>-5.6313350637883869E-2</v>
      </c>
      <c r="AN15" s="42">
        <f t="shared" si="1"/>
        <v>7.9163489414551008E-2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</row>
    <row r="16" spans="1:248" x14ac:dyDescent="0.35">
      <c r="A16" s="121"/>
      <c r="B16" s="74"/>
      <c r="C16" s="74"/>
      <c r="D16" s="74"/>
      <c r="E16" s="74"/>
      <c r="F16" s="74"/>
      <c r="G16" s="47" t="s">
        <v>90</v>
      </c>
      <c r="H16" s="80" t="s">
        <v>34</v>
      </c>
      <c r="I16" s="74" t="s">
        <v>34</v>
      </c>
      <c r="J16" s="124" t="s">
        <v>34</v>
      </c>
      <c r="K16" s="80">
        <v>0.17499999999999999</v>
      </c>
      <c r="L16" s="67" t="s">
        <v>39</v>
      </c>
      <c r="M16" s="83" t="s">
        <v>41</v>
      </c>
      <c r="N16" s="67" t="s">
        <v>83</v>
      </c>
      <c r="O16" s="85" t="s">
        <v>84</v>
      </c>
      <c r="P16" s="67" t="s">
        <v>96</v>
      </c>
      <c r="Q16" s="67" t="s">
        <v>70</v>
      </c>
      <c r="R16" s="67" t="s">
        <v>85</v>
      </c>
      <c r="S16" s="67" t="s">
        <v>95</v>
      </c>
      <c r="T16" s="67" t="s">
        <v>86</v>
      </c>
      <c r="U16" s="67" t="s">
        <v>94</v>
      </c>
      <c r="V16" s="105" t="s">
        <v>55</v>
      </c>
      <c r="W16" s="53" t="s">
        <v>3</v>
      </c>
      <c r="X16" s="54"/>
      <c r="Y16" s="1">
        <v>0.16</v>
      </c>
      <c r="Z16" s="1">
        <v>0.05</v>
      </c>
      <c r="AA16" s="1">
        <v>0.65</v>
      </c>
      <c r="AB16" s="1">
        <v>0.05</v>
      </c>
      <c r="AC16" s="1">
        <v>1.54</v>
      </c>
      <c r="AD16" s="1">
        <v>3.46</v>
      </c>
      <c r="AE16" s="1">
        <v>2.12</v>
      </c>
      <c r="AF16" s="1">
        <v>56.5</v>
      </c>
      <c r="AG16" s="1">
        <v>12.5</v>
      </c>
      <c r="AH16" s="1">
        <v>0.36</v>
      </c>
      <c r="AI16" s="1">
        <v>0.59</v>
      </c>
      <c r="AJ16" s="1">
        <v>0.22</v>
      </c>
      <c r="AK16" s="1">
        <v>4.82</v>
      </c>
      <c r="AL16" s="1">
        <v>0.59</v>
      </c>
      <c r="AM16" s="1">
        <v>0.76</v>
      </c>
      <c r="AN16" s="2">
        <v>0.14000000000000001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</row>
    <row r="17" spans="1:71" x14ac:dyDescent="0.35">
      <c r="A17" s="121"/>
      <c r="B17" s="74"/>
      <c r="C17" s="74"/>
      <c r="D17" s="74"/>
      <c r="E17" s="74"/>
      <c r="F17" s="74"/>
      <c r="G17" s="47"/>
      <c r="H17" s="80"/>
      <c r="I17" s="74"/>
      <c r="J17" s="124"/>
      <c r="K17" s="80"/>
      <c r="L17" s="67"/>
      <c r="M17" s="83"/>
      <c r="N17" s="67"/>
      <c r="O17" s="85"/>
      <c r="P17" s="67"/>
      <c r="Q17" s="67"/>
      <c r="R17" s="67"/>
      <c r="S17" s="67"/>
      <c r="T17" s="67"/>
      <c r="U17" s="67"/>
      <c r="V17" s="105"/>
      <c r="W17" s="55" t="s">
        <v>6</v>
      </c>
      <c r="X17" s="56"/>
      <c r="Y17" s="21">
        <v>2.7839999999999882E-2</v>
      </c>
      <c r="Z17" s="21">
        <v>8.7399999999999978E-3</v>
      </c>
      <c r="AA17" s="21">
        <v>0.1131400000000022</v>
      </c>
      <c r="AB17" s="21">
        <v>9.9399999999999905E-3</v>
      </c>
      <c r="AC17" s="21">
        <v>0.30664000000000025</v>
      </c>
      <c r="AD17" s="21">
        <v>0.68764000000000058</v>
      </c>
      <c r="AE17" s="21">
        <v>0.42164000000000035</v>
      </c>
      <c r="AF17" s="21">
        <v>11.236639999999806</v>
      </c>
      <c r="AG17" s="21">
        <v>2.4786399999998383</v>
      </c>
      <c r="AH17" s="21">
        <v>7.4640000000000054E-2</v>
      </c>
      <c r="AI17" s="21">
        <v>0.11764000000000009</v>
      </c>
      <c r="AJ17" s="21">
        <v>4.3640000000000345E-2</v>
      </c>
      <c r="AK17" s="21">
        <v>0.97564000000000084</v>
      </c>
      <c r="AL17" s="21">
        <v>0.12124000000000136</v>
      </c>
      <c r="AM17" s="21">
        <v>0.16383999999999641</v>
      </c>
      <c r="AN17" s="20">
        <v>3.0759999999999458E-2</v>
      </c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</row>
    <row r="18" spans="1:71" ht="42" customHeight="1" x14ac:dyDescent="0.35">
      <c r="A18" s="121"/>
      <c r="B18" s="74"/>
      <c r="C18" s="74"/>
      <c r="D18" s="74"/>
      <c r="E18" s="74"/>
      <c r="F18" s="74"/>
      <c r="G18" s="47"/>
      <c r="H18" s="80"/>
      <c r="I18" s="74"/>
      <c r="J18" s="124"/>
      <c r="K18" s="80"/>
      <c r="L18" s="67"/>
      <c r="M18" s="83"/>
      <c r="N18" s="67"/>
      <c r="O18" s="85"/>
      <c r="P18" s="67"/>
      <c r="Q18" s="67"/>
      <c r="R18" s="67"/>
      <c r="S18" s="67"/>
      <c r="T18" s="67"/>
      <c r="U18" s="67"/>
      <c r="V18" s="105"/>
      <c r="W18" s="36" t="s">
        <v>53</v>
      </c>
      <c r="X18" s="38" t="s">
        <v>52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2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</row>
    <row r="19" spans="1:71" ht="28" customHeight="1" x14ac:dyDescent="0.35">
      <c r="A19" s="121"/>
      <c r="B19" s="74"/>
      <c r="C19" s="74"/>
      <c r="D19" s="74"/>
      <c r="E19" s="74"/>
      <c r="F19" s="74"/>
      <c r="G19" s="47"/>
      <c r="H19" s="80"/>
      <c r="I19" s="74"/>
      <c r="J19" s="124"/>
      <c r="K19" s="80"/>
      <c r="L19" s="67"/>
      <c r="M19" s="83" t="s">
        <v>42</v>
      </c>
      <c r="N19" s="67"/>
      <c r="O19" s="85"/>
      <c r="P19" s="67" t="s">
        <v>102</v>
      </c>
      <c r="Q19" s="67"/>
      <c r="R19" s="67"/>
      <c r="S19" s="67"/>
      <c r="T19" s="67"/>
      <c r="U19" s="67"/>
      <c r="V19" s="105"/>
      <c r="W19" s="7" t="s">
        <v>100</v>
      </c>
      <c r="X19" s="1">
        <v>3.9E-2</v>
      </c>
      <c r="Y19" s="1">
        <v>0.39408556060101391</v>
      </c>
      <c r="Z19" s="1">
        <v>8.6715366593614077E-2</v>
      </c>
      <c r="AA19" s="1">
        <v>2.7105415811744438</v>
      </c>
      <c r="AB19" s="1">
        <v>0.20486651485620805</v>
      </c>
      <c r="AC19" s="1">
        <v>3.9885234271371335</v>
      </c>
      <c r="AD19" s="1">
        <v>9.9011672121148031</v>
      </c>
      <c r="AE19" s="1">
        <v>7.5664271884907848</v>
      </c>
      <c r="AF19" s="1">
        <v>152.12483598800594</v>
      </c>
      <c r="AG19" s="1">
        <v>57.514921686012165</v>
      </c>
      <c r="AH19" s="1">
        <v>1.6350979012675972</v>
      </c>
      <c r="AI19" s="1">
        <v>2.3927915615513644</v>
      </c>
      <c r="AJ19" s="1">
        <v>0.75140634140316143</v>
      </c>
      <c r="AK19" s="1">
        <v>17.495270123555169</v>
      </c>
      <c r="AL19" s="1">
        <v>2.0643612936047071</v>
      </c>
      <c r="AM19" s="1">
        <v>1.9596249581650815</v>
      </c>
      <c r="AN19" s="2">
        <v>0.29622720773664862</v>
      </c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</row>
    <row r="20" spans="1:71" ht="15" customHeight="1" x14ac:dyDescent="0.35">
      <c r="A20" s="121"/>
      <c r="B20" s="74"/>
      <c r="C20" s="74"/>
      <c r="D20" s="74"/>
      <c r="E20" s="74"/>
      <c r="F20" s="74"/>
      <c r="G20" s="47"/>
      <c r="H20" s="80"/>
      <c r="I20" s="74"/>
      <c r="J20" s="124"/>
      <c r="K20" s="80"/>
      <c r="L20" s="67"/>
      <c r="M20" s="83"/>
      <c r="N20" s="67"/>
      <c r="O20" s="85"/>
      <c r="P20" s="67"/>
      <c r="Q20" s="67"/>
      <c r="R20" s="67"/>
      <c r="S20" s="67"/>
      <c r="T20" s="67"/>
      <c r="U20" s="67"/>
      <c r="V20" s="105"/>
      <c r="W20" s="15" t="s">
        <v>87</v>
      </c>
      <c r="X20" s="16">
        <v>0.96099999999999997</v>
      </c>
      <c r="Y20" s="17">
        <v>4.5349973752801215E-7</v>
      </c>
      <c r="Z20" s="17">
        <v>7.4944840194533917E-7</v>
      </c>
      <c r="AA20" s="17">
        <v>3.8053642019174532E-6</v>
      </c>
      <c r="AB20" s="17">
        <v>2.7742773085801413E-7</v>
      </c>
      <c r="AC20" s="17">
        <v>4.9909056910018045E-6</v>
      </c>
      <c r="AD20" s="17">
        <v>3.0641744765223187E-5</v>
      </c>
      <c r="AE20" s="17">
        <v>1.7259628343200696E-4</v>
      </c>
      <c r="AF20" s="17">
        <v>5.5802682169675002E-4</v>
      </c>
      <c r="AG20" s="17">
        <v>9.2907634285932222E-3</v>
      </c>
      <c r="AH20" s="17">
        <v>9.4902254076578024E-4</v>
      </c>
      <c r="AI20" s="17">
        <v>4.7992626432159194E-4</v>
      </c>
      <c r="AJ20" s="17">
        <v>4.9113435850771283E-4</v>
      </c>
      <c r="AK20" s="17">
        <v>0.24086197802667558</v>
      </c>
      <c r="AL20" s="17">
        <v>5.2108716386823323E-2</v>
      </c>
      <c r="AM20" s="17">
        <v>9.8604792335133931E-2</v>
      </c>
      <c r="AN20" s="18">
        <v>1.7951924957316921E-2</v>
      </c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</row>
    <row r="21" spans="1:71" customFormat="1" ht="19" customHeight="1" thickBot="1" x14ac:dyDescent="0.4">
      <c r="A21" s="121"/>
      <c r="B21" s="74"/>
      <c r="C21" s="74"/>
      <c r="D21" s="74"/>
      <c r="E21" s="74"/>
      <c r="F21" s="74"/>
      <c r="G21" s="47"/>
      <c r="H21" s="80"/>
      <c r="I21" s="74"/>
      <c r="J21" s="124"/>
      <c r="K21" s="80"/>
      <c r="L21" s="67"/>
      <c r="M21" s="83"/>
      <c r="N21" s="67"/>
      <c r="O21" s="85"/>
      <c r="P21" s="67"/>
      <c r="Q21" s="67"/>
      <c r="R21" s="67"/>
      <c r="S21" s="67"/>
      <c r="T21" s="67"/>
      <c r="U21" s="67"/>
      <c r="V21" s="105"/>
      <c r="W21" s="57" t="s">
        <v>99</v>
      </c>
      <c r="X21" s="58"/>
      <c r="Y21" s="32">
        <v>1.5330364165977196E-2</v>
      </c>
      <c r="Z21" s="32">
        <v>3.3739480553507013E-3</v>
      </c>
      <c r="AA21" s="32">
        <v>0.10544372484322045</v>
      </c>
      <c r="AB21" s="32">
        <v>7.9695740636986298E-3</v>
      </c>
      <c r="AC21" s="32">
        <v>0.15515835807509432</v>
      </c>
      <c r="AD21" s="32">
        <v>0.38518485433216015</v>
      </c>
      <c r="AE21" s="32">
        <v>0.2944998999202984</v>
      </c>
      <c r="AF21" s="32">
        <v>5.9181924395117713</v>
      </c>
      <c r="AG21" s="32">
        <v>2.2462598063170969</v>
      </c>
      <c r="AH21" s="32">
        <v>6.4517413923239605E-2</v>
      </c>
      <c r="AI21" s="32">
        <v>9.3540848876987659E-2</v>
      </c>
      <c r="AJ21" s="32">
        <v>2.9701735912544776E-2</v>
      </c>
      <c r="AK21" s="32">
        <v>0.91205845488773474</v>
      </c>
      <c r="AL21" s="32">
        <v>0.13038534164059909</v>
      </c>
      <c r="AM21" s="32">
        <v>0.17099847678591898</v>
      </c>
      <c r="AN21" s="33">
        <v>2.877683345743294E-2</v>
      </c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</row>
    <row r="22" spans="1:71" customFormat="1" ht="17.5" customHeight="1" thickTop="1" x14ac:dyDescent="0.35">
      <c r="A22" s="121"/>
      <c r="B22" s="74"/>
      <c r="C22" s="74"/>
      <c r="D22" s="74"/>
      <c r="E22" s="74"/>
      <c r="F22" s="74"/>
      <c r="G22" s="47"/>
      <c r="H22" s="80"/>
      <c r="I22" s="74"/>
      <c r="J22" s="124"/>
      <c r="K22" s="80"/>
      <c r="L22" s="67"/>
      <c r="M22" s="83"/>
      <c r="N22" s="67"/>
      <c r="O22" s="85"/>
      <c r="P22" s="67"/>
      <c r="Q22" s="67"/>
      <c r="R22" s="67"/>
      <c r="S22" s="67"/>
      <c r="T22" s="67"/>
      <c r="U22" s="67"/>
      <c r="V22" s="105"/>
      <c r="W22" s="59" t="s">
        <v>97</v>
      </c>
      <c r="X22" s="60"/>
      <c r="Y22" s="43">
        <f>(Y21-Y20)/Y17</f>
        <v>0.55064334289654215</v>
      </c>
      <c r="Z22" s="43">
        <v>0.47299999999999998</v>
      </c>
      <c r="AA22" s="43">
        <f t="shared" ref="AA22:AN22" si="2">(AA21-AA20)/AA17</f>
        <v>0.93194201413307842</v>
      </c>
      <c r="AB22" s="43">
        <f t="shared" si="2"/>
        <v>0.80174010422211062</v>
      </c>
      <c r="AC22" s="43">
        <f t="shared" si="2"/>
        <v>0.5059788911081502</v>
      </c>
      <c r="AD22" s="43">
        <f t="shared" si="2"/>
        <v>0.5601102504034009</v>
      </c>
      <c r="AE22" s="43">
        <f t="shared" si="2"/>
        <v>0.69805356141937702</v>
      </c>
      <c r="AF22" s="43">
        <f t="shared" si="2"/>
        <v>0.52663735891602625</v>
      </c>
      <c r="AG22" s="43">
        <f t="shared" si="2"/>
        <v>0.90249856489391345</v>
      </c>
      <c r="AH22" s="43">
        <f t="shared" si="2"/>
        <v>0.85166655121213519</v>
      </c>
      <c r="AI22" s="43">
        <f t="shared" si="2"/>
        <v>0.79106530612602843</v>
      </c>
      <c r="AJ22" s="43">
        <f t="shared" si="2"/>
        <v>0.66935383946005567</v>
      </c>
      <c r="AK22" s="43">
        <f t="shared" si="2"/>
        <v>0.68795506217565761</v>
      </c>
      <c r="AL22" s="43">
        <f t="shared" si="2"/>
        <v>0.64563366260124455</v>
      </c>
      <c r="AM22" s="43">
        <f t="shared" si="2"/>
        <v>0.44185598419669581</v>
      </c>
      <c r="AN22" s="44">
        <f t="shared" si="2"/>
        <v>0.351915100784012</v>
      </c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</row>
    <row r="23" spans="1:71" ht="19" customHeight="1" thickBot="1" x14ac:dyDescent="0.4">
      <c r="A23" s="122"/>
      <c r="B23" s="82"/>
      <c r="C23" s="82"/>
      <c r="D23" s="82"/>
      <c r="E23" s="82"/>
      <c r="F23" s="82"/>
      <c r="G23" s="90"/>
      <c r="H23" s="87"/>
      <c r="I23" s="82"/>
      <c r="J23" s="125"/>
      <c r="K23" s="87"/>
      <c r="L23" s="68"/>
      <c r="M23" s="84"/>
      <c r="N23" s="68"/>
      <c r="O23" s="86"/>
      <c r="P23" s="68"/>
      <c r="Q23" s="68"/>
      <c r="R23" s="68"/>
      <c r="S23" s="68"/>
      <c r="T23" s="68"/>
      <c r="U23" s="68"/>
      <c r="V23" s="107"/>
      <c r="W23" s="61" t="s">
        <v>98</v>
      </c>
      <c r="X23" s="62"/>
      <c r="Y23" s="39">
        <f t="shared" ref="Y23:AN23" si="3">(Y17-Y21)/Y17</f>
        <v>0.44934036760139145</v>
      </c>
      <c r="Z23" s="39">
        <f t="shared" si="3"/>
        <v>0.61396475339236822</v>
      </c>
      <c r="AA23" s="39">
        <f t="shared" si="3"/>
        <v>6.8024351748113776E-2</v>
      </c>
      <c r="AB23" s="39">
        <f t="shared" si="3"/>
        <v>0.19823198554339663</v>
      </c>
      <c r="AC23" s="39">
        <f t="shared" si="3"/>
        <v>0.49400483278406537</v>
      </c>
      <c r="AD23" s="39">
        <f t="shared" si="3"/>
        <v>0.43984518886021778</v>
      </c>
      <c r="AE23" s="39">
        <f t="shared" si="3"/>
        <v>0.30153709344393759</v>
      </c>
      <c r="AF23" s="39">
        <f t="shared" si="3"/>
        <v>0.47331297972419928</v>
      </c>
      <c r="AG23" s="39">
        <f t="shared" si="3"/>
        <v>9.3753103993624159E-2</v>
      </c>
      <c r="AH23" s="39">
        <f t="shared" si="3"/>
        <v>0.13561878452251394</v>
      </c>
      <c r="AI23" s="39">
        <f t="shared" si="3"/>
        <v>0.20485507585015653</v>
      </c>
      <c r="AJ23" s="39">
        <f t="shared" si="3"/>
        <v>0.31939193600952015</v>
      </c>
      <c r="AK23" s="39">
        <f t="shared" si="3"/>
        <v>6.5169063499104229E-2</v>
      </c>
      <c r="AL23" s="39">
        <f t="shared" si="3"/>
        <v>-7.5431719239505327E-2</v>
      </c>
      <c r="AM23" s="39">
        <f t="shared" si="3"/>
        <v>-4.3691874914079172E-2</v>
      </c>
      <c r="AN23" s="40">
        <f t="shared" si="3"/>
        <v>6.4472254309705865E-2</v>
      </c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</row>
    <row r="24" spans="1:71" x14ac:dyDescent="0.35">
      <c r="A24" s="121">
        <v>201668</v>
      </c>
      <c r="B24" s="74" t="s">
        <v>37</v>
      </c>
      <c r="C24" s="74" t="s">
        <v>8</v>
      </c>
      <c r="D24" s="74">
        <v>13</v>
      </c>
      <c r="E24" s="74" t="s">
        <v>9</v>
      </c>
      <c r="F24" s="74">
        <v>6.58</v>
      </c>
      <c r="G24" s="47" t="s">
        <v>89</v>
      </c>
      <c r="H24" s="85" t="s">
        <v>43</v>
      </c>
      <c r="I24" s="74">
        <v>32</v>
      </c>
      <c r="J24" s="124">
        <v>16.75</v>
      </c>
      <c r="K24" s="80">
        <v>0.192</v>
      </c>
      <c r="L24" s="67" t="s">
        <v>31</v>
      </c>
      <c r="M24" s="83" t="s">
        <v>30</v>
      </c>
      <c r="N24" s="76" t="s">
        <v>82</v>
      </c>
      <c r="O24" s="80">
        <v>6.5107583291985502E-2</v>
      </c>
      <c r="P24" s="67" t="s">
        <v>81</v>
      </c>
      <c r="Q24" s="74" t="s">
        <v>71</v>
      </c>
      <c r="R24" s="83" t="s">
        <v>78</v>
      </c>
      <c r="S24" s="99">
        <v>1451.3040000000001</v>
      </c>
      <c r="T24" s="83" t="s">
        <v>76</v>
      </c>
      <c r="U24" s="102">
        <v>1445.1890000000001</v>
      </c>
      <c r="V24" s="67" t="s">
        <v>55</v>
      </c>
      <c r="W24" s="73" t="s">
        <v>3</v>
      </c>
      <c r="X24" s="74"/>
      <c r="Y24" s="1">
        <v>0.81</v>
      </c>
      <c r="Z24" s="1">
        <v>0.21</v>
      </c>
      <c r="AA24" s="1">
        <v>3.87</v>
      </c>
      <c r="AB24" s="1">
        <v>0.26</v>
      </c>
      <c r="AC24" s="1">
        <v>7.68</v>
      </c>
      <c r="AD24" s="1">
        <v>18.8</v>
      </c>
      <c r="AE24" s="1">
        <v>13.7</v>
      </c>
      <c r="AF24" s="1">
        <v>205</v>
      </c>
      <c r="AG24" s="1">
        <v>83</v>
      </c>
      <c r="AH24" s="1">
        <v>2.31</v>
      </c>
      <c r="AI24" s="1">
        <v>3.57</v>
      </c>
      <c r="AJ24" s="1">
        <v>1.1399999999999999</v>
      </c>
      <c r="AK24" s="1">
        <v>20.100000000000001</v>
      </c>
      <c r="AL24" s="1">
        <v>2.35</v>
      </c>
      <c r="AM24" s="1">
        <v>2.52</v>
      </c>
      <c r="AN24" s="2">
        <v>0.34</v>
      </c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</row>
    <row r="25" spans="1:71" x14ac:dyDescent="0.35">
      <c r="A25" s="121"/>
      <c r="B25" s="74"/>
      <c r="C25" s="74"/>
      <c r="D25" s="74"/>
      <c r="E25" s="74"/>
      <c r="F25" s="74"/>
      <c r="G25" s="47"/>
      <c r="H25" s="85"/>
      <c r="I25" s="74"/>
      <c r="J25" s="124"/>
      <c r="K25" s="80"/>
      <c r="L25" s="67"/>
      <c r="M25" s="83"/>
      <c r="N25" s="76"/>
      <c r="O25" s="80"/>
      <c r="P25" s="67"/>
      <c r="Q25" s="74"/>
      <c r="R25" s="83"/>
      <c r="S25" s="99"/>
      <c r="T25" s="83"/>
      <c r="U25" s="102"/>
      <c r="V25" s="67"/>
      <c r="W25" s="73" t="s">
        <v>101</v>
      </c>
      <c r="X25" s="74"/>
      <c r="Y25" s="1">
        <v>0.58476096538158928</v>
      </c>
      <c r="Z25" s="1">
        <v>0.15165929131550571</v>
      </c>
      <c r="AA25" s="1">
        <v>2.7917386260608454</v>
      </c>
      <c r="AB25" s="1">
        <v>0.18755866738393262</v>
      </c>
      <c r="AC25" s="1">
        <v>5.5521528871452368</v>
      </c>
      <c r="AD25" s="1">
        <v>13.586229376636114</v>
      </c>
      <c r="AE25" s="1">
        <v>9.900112063313788</v>
      </c>
      <c r="AF25" s="1">
        <v>148.02284565593806</v>
      </c>
      <c r="AG25" s="1">
        <v>60.046022378388038</v>
      </c>
      <c r="AH25" s="1">
        <v>1.6714327215388858</v>
      </c>
      <c r="AI25" s="1">
        <v>2.58029904400437</v>
      </c>
      <c r="AJ25" s="1">
        <v>0.82476665144669714</v>
      </c>
      <c r="AK25" s="1">
        <v>14.572424429566972</v>
      </c>
      <c r="AL25" s="1">
        <v>1.7059995847263298</v>
      </c>
      <c r="AM25" s="1">
        <v>1.8313135957428186</v>
      </c>
      <c r="AN25" s="2">
        <v>0.24651160528100244</v>
      </c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</row>
    <row r="26" spans="1:71" x14ac:dyDescent="0.35">
      <c r="A26" s="121"/>
      <c r="B26" s="74"/>
      <c r="C26" s="74"/>
      <c r="D26" s="74"/>
      <c r="E26" s="74"/>
      <c r="F26" s="74"/>
      <c r="G26" s="47"/>
      <c r="H26" s="85"/>
      <c r="I26" s="74"/>
      <c r="J26" s="124"/>
      <c r="K26" s="80"/>
      <c r="L26" s="67"/>
      <c r="M26" s="83"/>
      <c r="N26" s="76"/>
      <c r="O26" s="80"/>
      <c r="P26" s="67"/>
      <c r="Q26" s="74"/>
      <c r="R26" s="83"/>
      <c r="S26" s="99"/>
      <c r="T26" s="83"/>
      <c r="U26" s="102"/>
      <c r="V26" s="67"/>
      <c r="W26" s="73" t="s">
        <v>6</v>
      </c>
      <c r="X26" s="74"/>
      <c r="Y26" s="1">
        <v>0.11228486214521885</v>
      </c>
      <c r="Z26" s="1">
        <v>2.9121971480757698E-2</v>
      </c>
      <c r="AA26" s="1">
        <v>0.53607547315251569</v>
      </c>
      <c r="AB26" s="1">
        <v>3.6019162225182609E-2</v>
      </c>
      <c r="AC26" s="1">
        <v>1.0663505106362319</v>
      </c>
      <c r="AD26" s="1">
        <v>2.6110029358983153</v>
      </c>
      <c r="AE26" s="1">
        <v>1.9110333750905832</v>
      </c>
      <c r="AF26" s="1">
        <v>28.441706445099417</v>
      </c>
      <c r="AG26" s="1">
        <v>11.558837377242495</v>
      </c>
      <c r="AH26" s="1">
        <v>0.33845984515345262</v>
      </c>
      <c r="AI26" s="1">
        <v>0.50540448104440006</v>
      </c>
      <c r="AJ26" s="1">
        <v>0.1637234129460057</v>
      </c>
      <c r="AK26" s="1">
        <v>3.0366763502410503</v>
      </c>
      <c r="AL26" s="1">
        <v>0.36113536557330089</v>
      </c>
      <c r="AM26" s="1">
        <v>0.39976476128898791</v>
      </c>
      <c r="AN26" s="2">
        <v>5.409777434565919E-2</v>
      </c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</row>
    <row r="27" spans="1:71" ht="15" thickBot="1" x14ac:dyDescent="0.4">
      <c r="A27" s="121"/>
      <c r="B27" s="74"/>
      <c r="C27" s="74"/>
      <c r="D27" s="74"/>
      <c r="E27" s="74"/>
      <c r="F27" s="74"/>
      <c r="G27" s="47"/>
      <c r="H27" s="85"/>
      <c r="I27" s="74"/>
      <c r="J27" s="124"/>
      <c r="K27" s="80"/>
      <c r="L27" s="67"/>
      <c r="M27" s="83"/>
      <c r="N27" s="76"/>
      <c r="O27" s="80"/>
      <c r="P27" s="67"/>
      <c r="Q27" s="74"/>
      <c r="R27" s="83"/>
      <c r="S27" s="99"/>
      <c r="T27" s="83"/>
      <c r="U27" s="102"/>
      <c r="V27" s="67"/>
      <c r="W27" s="71" t="s">
        <v>7</v>
      </c>
      <c r="X27" s="72"/>
      <c r="Y27" s="19">
        <v>1.3279642261418428E-2</v>
      </c>
      <c r="Z27" s="19">
        <v>3.6087624627401315E-3</v>
      </c>
      <c r="AA27" s="19">
        <v>9.2621213459010046E-2</v>
      </c>
      <c r="AB27" s="19">
        <v>7.7163889041586024E-3</v>
      </c>
      <c r="AC27" s="19">
        <v>0.22505400429316236</v>
      </c>
      <c r="AD27" s="19">
        <v>0.67870641266161058</v>
      </c>
      <c r="AE27" s="19">
        <v>0.68395550162315766</v>
      </c>
      <c r="AF27" s="19">
        <v>7.0756759909630143</v>
      </c>
      <c r="AG27" s="19">
        <v>3.1748413733245471</v>
      </c>
      <c r="AH27" s="19">
        <v>0.12570551794406271</v>
      </c>
      <c r="AI27" s="19">
        <v>0.26473583829443981</v>
      </c>
      <c r="AJ27" s="19">
        <v>0.10756567111820067</v>
      </c>
      <c r="AK27" s="19">
        <v>3.083966996698718</v>
      </c>
      <c r="AL27" s="19">
        <v>0.36014758763602384</v>
      </c>
      <c r="AM27" s="19">
        <v>0.37774830388600394</v>
      </c>
      <c r="AN27" s="34">
        <v>5.6592711724817897E-2</v>
      </c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</row>
    <row r="28" spans="1:71" ht="15.5" thickTop="1" thickBot="1" x14ac:dyDescent="0.4">
      <c r="A28" s="126"/>
      <c r="B28" s="108"/>
      <c r="C28" s="108"/>
      <c r="D28" s="108"/>
      <c r="E28" s="108"/>
      <c r="F28" s="108"/>
      <c r="G28" s="48"/>
      <c r="H28" s="128"/>
      <c r="I28" s="108"/>
      <c r="J28" s="127"/>
      <c r="K28" s="81"/>
      <c r="L28" s="75"/>
      <c r="M28" s="101"/>
      <c r="N28" s="77"/>
      <c r="O28" s="81"/>
      <c r="P28" s="75"/>
      <c r="Q28" s="108"/>
      <c r="R28" s="101"/>
      <c r="S28" s="100"/>
      <c r="T28" s="101"/>
      <c r="U28" s="103"/>
      <c r="V28" s="75"/>
      <c r="W28" s="69" t="s">
        <v>28</v>
      </c>
      <c r="X28" s="70"/>
      <c r="Y28" s="45">
        <f>(Y26-Y27)/Y26</f>
        <v>0.88173256832925739</v>
      </c>
      <c r="Z28" s="45">
        <f t="shared" ref="Z28:AN28" si="4">(Z26-Z27)/Z26</f>
        <v>0.87608110717625631</v>
      </c>
      <c r="AA28" s="45">
        <f t="shared" si="4"/>
        <v>0.82722355694743954</v>
      </c>
      <c r="AB28" s="45">
        <f t="shared" si="4"/>
        <v>0.78576989503759942</v>
      </c>
      <c r="AC28" s="45">
        <f t="shared" si="4"/>
        <v>0.78894931633794108</v>
      </c>
      <c r="AD28" s="45">
        <f t="shared" si="4"/>
        <v>0.7400591154723839</v>
      </c>
      <c r="AE28" s="45">
        <f>(AE26-AE27)/AE26</f>
        <v>0.64210174948371157</v>
      </c>
      <c r="AF28" s="45">
        <f t="shared" si="4"/>
        <v>0.75122181910494434</v>
      </c>
      <c r="AG28" s="45">
        <f t="shared" si="4"/>
        <v>0.72533211864583347</v>
      </c>
      <c r="AH28" s="45">
        <f t="shared" si="4"/>
        <v>0.62859547522670023</v>
      </c>
      <c r="AI28" s="45">
        <f t="shared" si="4"/>
        <v>0.47619016406943449</v>
      </c>
      <c r="AJ28" s="45">
        <f t="shared" si="4"/>
        <v>0.34300373304779125</v>
      </c>
      <c r="AK28" s="45">
        <f t="shared" si="4"/>
        <v>-1.5573159929906181E-2</v>
      </c>
      <c r="AL28" s="45">
        <f t="shared" si="4"/>
        <v>2.7352013439862458E-3</v>
      </c>
      <c r="AM28" s="45">
        <f t="shared" si="4"/>
        <v>5.5073532074199967E-2</v>
      </c>
      <c r="AN28" s="46">
        <f t="shared" si="4"/>
        <v>-4.611903926430018E-2</v>
      </c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</row>
    <row r="29" spans="1:71" ht="15" thickTop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10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</row>
    <row r="30" spans="1:7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10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11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</row>
    <row r="31" spans="1:7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67"/>
      <c r="P31" s="8"/>
      <c r="Q31" s="8"/>
      <c r="R31" s="8"/>
      <c r="S31" s="8"/>
      <c r="T31" s="8"/>
      <c r="U31" s="8"/>
      <c r="V31" s="10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</row>
    <row r="32" spans="1:7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67"/>
      <c r="P32" s="8"/>
      <c r="Q32" s="8"/>
      <c r="R32" s="8"/>
      <c r="S32" s="8"/>
      <c r="T32" s="8"/>
      <c r="U32" s="8"/>
      <c r="V32" s="10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</row>
    <row r="33" spans="1:60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67"/>
      <c r="P33" s="8"/>
      <c r="Q33" s="8"/>
      <c r="R33" s="8"/>
      <c r="S33" s="8"/>
      <c r="T33" s="8"/>
      <c r="U33" s="8"/>
      <c r="V33" s="10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</row>
    <row r="34" spans="1:60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67"/>
      <c r="P34" s="8"/>
      <c r="Q34" s="8"/>
      <c r="R34" s="8"/>
      <c r="S34" s="8"/>
      <c r="T34" s="8"/>
      <c r="U34" s="8"/>
      <c r="V34" s="10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</row>
    <row r="35" spans="1:60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10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</row>
    <row r="36" spans="1:60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10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</row>
    <row r="37" spans="1:60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10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</row>
    <row r="38" spans="1:60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10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</row>
    <row r="39" spans="1:60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10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</row>
    <row r="40" spans="1:60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10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</row>
    <row r="41" spans="1:60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10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</row>
    <row r="42" spans="1:60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10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</row>
    <row r="43" spans="1:60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10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</row>
    <row r="44" spans="1:60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10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</row>
    <row r="45" spans="1:60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10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</row>
    <row r="46" spans="1:60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10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</row>
    <row r="47" spans="1:60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10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</row>
    <row r="48" spans="1:60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10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</row>
    <row r="49" spans="1:60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10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</row>
    <row r="50" spans="1:60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10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</row>
    <row r="51" spans="1:60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10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</row>
    <row r="52" spans="1:60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10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</row>
    <row r="53" spans="1:60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10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</row>
    <row r="54" spans="1:60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10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</row>
    <row r="55" spans="1:60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10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</row>
    <row r="56" spans="1:60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10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</row>
    <row r="57" spans="1:60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10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</row>
    <row r="58" spans="1:60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10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</row>
    <row r="59" spans="1:60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10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</row>
    <row r="60" spans="1:60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10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</row>
    <row r="61" spans="1:60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10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</row>
    <row r="62" spans="1:60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10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</row>
    <row r="63" spans="1:60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10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</row>
    <row r="64" spans="1:60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10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</row>
    <row r="65" spans="1:60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10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</row>
    <row r="66" spans="1:60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10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</row>
    <row r="67" spans="1:60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10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</row>
    <row r="68" spans="1:60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10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</row>
    <row r="69" spans="1:60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10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</row>
    <row r="70" spans="1:60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10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</row>
    <row r="71" spans="1:60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10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</row>
    <row r="72" spans="1:60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10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</row>
    <row r="73" spans="1:60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10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</row>
    <row r="74" spans="1:60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10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</row>
  </sheetData>
  <mergeCells count="115">
    <mergeCell ref="A9:A23"/>
    <mergeCell ref="M24:M28"/>
    <mergeCell ref="K4:K8"/>
    <mergeCell ref="F4:F8"/>
    <mergeCell ref="J4:J8"/>
    <mergeCell ref="H4:H8"/>
    <mergeCell ref="I4:I8"/>
    <mergeCell ref="G4:G8"/>
    <mergeCell ref="A24:A28"/>
    <mergeCell ref="A4:A8"/>
    <mergeCell ref="B4:B8"/>
    <mergeCell ref="C4:C8"/>
    <mergeCell ref="B24:B28"/>
    <mergeCell ref="C24:C28"/>
    <mergeCell ref="J24:J28"/>
    <mergeCell ref="H24:H28"/>
    <mergeCell ref="I24:I28"/>
    <mergeCell ref="L9:L15"/>
    <mergeCell ref="J16:J23"/>
    <mergeCell ref="K16:K23"/>
    <mergeCell ref="D24:D28"/>
    <mergeCell ref="E24:E28"/>
    <mergeCell ref="F24:F28"/>
    <mergeCell ref="H9:H15"/>
    <mergeCell ref="A2:F2"/>
    <mergeCell ref="H2:J2"/>
    <mergeCell ref="K2:N2"/>
    <mergeCell ref="W2:AN2"/>
    <mergeCell ref="S4:S8"/>
    <mergeCell ref="T4:T8"/>
    <mergeCell ref="U4:U8"/>
    <mergeCell ref="Q4:Q8"/>
    <mergeCell ref="W3:X3"/>
    <mergeCell ref="W8:X8"/>
    <mergeCell ref="W4:X4"/>
    <mergeCell ref="W5:X5"/>
    <mergeCell ref="W6:X6"/>
    <mergeCell ref="W7:X7"/>
    <mergeCell ref="D4:D8"/>
    <mergeCell ref="E4:E8"/>
    <mergeCell ref="N4:N8"/>
    <mergeCell ref="V4:V8"/>
    <mergeCell ref="P4:P8"/>
    <mergeCell ref="L4:L8"/>
    <mergeCell ref="M4:M8"/>
    <mergeCell ref="O31:O34"/>
    <mergeCell ref="O4:O8"/>
    <mergeCell ref="O24:O28"/>
    <mergeCell ref="O2:V2"/>
    <mergeCell ref="S24:S28"/>
    <mergeCell ref="T24:T28"/>
    <mergeCell ref="U24:U28"/>
    <mergeCell ref="R4:R8"/>
    <mergeCell ref="S9:S15"/>
    <mergeCell ref="T9:T15"/>
    <mergeCell ref="U9:U15"/>
    <mergeCell ref="V9:V15"/>
    <mergeCell ref="S16:S23"/>
    <mergeCell ref="T16:T23"/>
    <mergeCell ref="U16:U23"/>
    <mergeCell ref="V16:V23"/>
    <mergeCell ref="Q24:Q28"/>
    <mergeCell ref="V24:V28"/>
    <mergeCell ref="R24:R28"/>
    <mergeCell ref="P24:P28"/>
    <mergeCell ref="O9:O15"/>
    <mergeCell ref="P9:P11"/>
    <mergeCell ref="P12:P15"/>
    <mergeCell ref="Q9:Q15"/>
    <mergeCell ref="B9:B23"/>
    <mergeCell ref="C9:C23"/>
    <mergeCell ref="D9:D23"/>
    <mergeCell ref="M19:M23"/>
    <mergeCell ref="P19:P23"/>
    <mergeCell ref="N16:N23"/>
    <mergeCell ref="O16:O23"/>
    <mergeCell ref="P16:P18"/>
    <mergeCell ref="H16:H23"/>
    <mergeCell ref="I16:I23"/>
    <mergeCell ref="E9:E23"/>
    <mergeCell ref="F9:F23"/>
    <mergeCell ref="G9:G15"/>
    <mergeCell ref="G16:G23"/>
    <mergeCell ref="M9:M11"/>
    <mergeCell ref="M12:M15"/>
    <mergeCell ref="N9:N15"/>
    <mergeCell ref="L16:L23"/>
    <mergeCell ref="M16:M18"/>
    <mergeCell ref="J9:J15"/>
    <mergeCell ref="K9:K15"/>
    <mergeCell ref="I9:I15"/>
    <mergeCell ref="G24:G28"/>
    <mergeCell ref="G2:G3"/>
    <mergeCell ref="Y18:AN18"/>
    <mergeCell ref="Y11:AN11"/>
    <mergeCell ref="W16:X16"/>
    <mergeCell ref="W17:X17"/>
    <mergeCell ref="W21:X21"/>
    <mergeCell ref="W22:X22"/>
    <mergeCell ref="W23:X23"/>
    <mergeCell ref="W15:X15"/>
    <mergeCell ref="W9:X9"/>
    <mergeCell ref="W10:X10"/>
    <mergeCell ref="W14:X14"/>
    <mergeCell ref="Q16:Q23"/>
    <mergeCell ref="R16:R23"/>
    <mergeCell ref="W28:X28"/>
    <mergeCell ref="W27:X27"/>
    <mergeCell ref="W26:X26"/>
    <mergeCell ref="W25:X25"/>
    <mergeCell ref="W24:X24"/>
    <mergeCell ref="L24:L28"/>
    <mergeCell ref="N24:N28"/>
    <mergeCell ref="R9:R15"/>
    <mergeCell ref="K24:K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Vandenburg</dc:creator>
  <cp:lastModifiedBy>Eric Vandenburg</cp:lastModifiedBy>
  <dcterms:created xsi:type="dcterms:W3CDTF">2023-10-16T23:31:12Z</dcterms:created>
  <dcterms:modified xsi:type="dcterms:W3CDTF">2026-06-09T10:26:29Z</dcterms:modified>
</cp:coreProperties>
</file>